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PAR" sheetId="1" r:id="rId1"/>
  </sheets>
  <definedNames>
    <definedName name="_xlnm.Print_Titles" localSheetId="0">'EGR-PAR'!$1:$11</definedName>
  </definedNames>
  <calcPr fullCalcOnLoad="1"/>
</workbook>
</file>

<file path=xl/sharedStrings.xml><?xml version="1.0" encoding="utf-8"?>
<sst xmlns="http://schemas.openxmlformats.org/spreadsheetml/2006/main" count="446" uniqueCount="444">
  <si>
    <t>Partida Presupuestal</t>
  </si>
  <si>
    <t>Presupuesto de Egresos Aprobado</t>
  </si>
  <si>
    <t>Modificaciones al Presupuesto Aprobado</t>
  </si>
  <si>
    <t>Presupuesto Vigente</t>
  </si>
  <si>
    <t>Presupuesto Comprometido</t>
  </si>
  <si>
    <t>Presupuesto Devengado</t>
  </si>
  <si>
    <t>Presupuesto Comprometido No Devengado</t>
  </si>
  <si>
    <t>Presupuesto Ejercido</t>
  </si>
  <si>
    <t>Presupuesto Pagado</t>
  </si>
  <si>
    <t>Cuentas por Pagar (Deuda)</t>
  </si>
  <si>
    <t>Reducciones</t>
  </si>
  <si>
    <t>Ampliaciones</t>
  </si>
  <si>
    <t>1</t>
  </si>
  <si>
    <t>2</t>
  </si>
  <si>
    <t>3= (1 + ó - 2)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</si>
  <si>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</si>
  <si>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</si>
  <si>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</si>
  <si>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</si>
  <si>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</si>
  <si>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</si>
  <si>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</si>
  <si>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</si>
  <si>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</si>
  <si>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</si>
  <si>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</si>
  <si>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</si>
  <si>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</si>
  <si>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</si>
  <si>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</si>
  <si>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</si>
  <si>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</si>
  <si>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</si>
  <si>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</si>
  <si>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</si>
  <si>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1200</t>
  </si>
  <si>
    <t>Remuneraciones al Personal de Carácter Transitorio</t>
  </si>
  <si>
    <t>1221</t>
  </si>
  <si>
    <t>Salarios al personal eventual</t>
  </si>
  <si>
    <t>1300</t>
  </si>
  <si>
    <t>Remuneraciones Adicionales y Especiales</t>
  </si>
  <si>
    <t>1311</t>
  </si>
  <si>
    <t>Prima quinquenal por años de Serv. Efvos. Prest.</t>
  </si>
  <si>
    <t>1321</t>
  </si>
  <si>
    <t>Prima vacacional y dominical</t>
  </si>
  <si>
    <t>1322</t>
  </si>
  <si>
    <t>Aguinaldo</t>
  </si>
  <si>
    <t>1400</t>
  </si>
  <si>
    <t>Seguridad Social</t>
  </si>
  <si>
    <t>1411</t>
  </si>
  <si>
    <t>Cuotas al IMSS por enfermedades y maternidad</t>
  </si>
  <si>
    <t>1421</t>
  </si>
  <si>
    <t>Cuotas para la vivienda</t>
  </si>
  <si>
    <t>1431</t>
  </si>
  <si>
    <t>Cuotas a pensiones</t>
  </si>
  <si>
    <t>1432</t>
  </si>
  <si>
    <t>Cuotas para el sistema de ahorro para el retiro</t>
  </si>
  <si>
    <t>1441</t>
  </si>
  <si>
    <t>Cuotas para el seguro de vida del personal</t>
  </si>
  <si>
    <t>1500</t>
  </si>
  <si>
    <t>Otras Prestaciones Sociales y Económicas</t>
  </si>
  <si>
    <t>1521</t>
  </si>
  <si>
    <t>Indemnizaciones por separación</t>
  </si>
  <si>
    <t>1523</t>
  </si>
  <si>
    <t>Prima por riesgo de trabajo</t>
  </si>
  <si>
    <t>1531</t>
  </si>
  <si>
    <t>Fondo de retiro</t>
  </si>
  <si>
    <t>1592</t>
  </si>
  <si>
    <t>Prima de insalubridad</t>
  </si>
  <si>
    <t>1600</t>
  </si>
  <si>
    <t>Previsiones</t>
  </si>
  <si>
    <t>1611</t>
  </si>
  <si>
    <t>Impacto al salario en el transcurso del año</t>
  </si>
  <si>
    <t>1700</t>
  </si>
  <si>
    <t>Pago de Estímulos a Servidores Públicos</t>
  </si>
  <si>
    <t>1712</t>
  </si>
  <si>
    <t>Ayuda para despensa</t>
  </si>
  <si>
    <t>1713</t>
  </si>
  <si>
    <t>Ayuda para pasajes</t>
  </si>
  <si>
    <t>1715</t>
  </si>
  <si>
    <t>Estímulo por el día del servidor público</t>
  </si>
  <si>
    <t>1719</t>
  </si>
  <si>
    <t>Otros estímulos</t>
  </si>
  <si>
    <t>1800</t>
  </si>
  <si>
    <t>Impuesto Sobre Nominas y Otros que se Deriven de Una Relacion Laboral</t>
  </si>
  <si>
    <t>2000</t>
  </si>
  <si>
    <t>MATERIALES Y SUMINISTROS</t>
  </si>
  <si>
    <t>2100</t>
  </si>
  <si>
    <t>Materiales de Administración, Emisión de Documentos y Artículos</t>
  </si>
  <si>
    <t>2111</t>
  </si>
  <si>
    <t>Materiales, útiles y equipos menores de oficina</t>
  </si>
  <si>
    <t>2121</t>
  </si>
  <si>
    <t>Materiales y útiles de impresión y reproducción</t>
  </si>
  <si>
    <t>2131</t>
  </si>
  <si>
    <t>Material estadístico y geográfico</t>
  </si>
  <si>
    <t>2141</t>
  </si>
  <si>
    <t>Materiales, Utiles y Eq. Menores Tecnol. Inf. Com.</t>
  </si>
  <si>
    <t>2151</t>
  </si>
  <si>
    <t>Material impreso e información digital</t>
  </si>
  <si>
    <t>2161</t>
  </si>
  <si>
    <t>Material de limpieza</t>
  </si>
  <si>
    <t>2171</t>
  </si>
  <si>
    <t>Materiales y útiles de enseñanza</t>
  </si>
  <si>
    <t>2200</t>
  </si>
  <si>
    <t>Alimentos y Utensilios</t>
  </si>
  <si>
    <t>2214</t>
  </si>
  <si>
    <t>Productos alimenticios p/ personal Instal. Depend.</t>
  </si>
  <si>
    <t>2221</t>
  </si>
  <si>
    <t>Productos alimenticios para animales</t>
  </si>
  <si>
    <t>2231</t>
  </si>
  <si>
    <t>Utensilios para el servicio de alimentación</t>
  </si>
  <si>
    <t>2300</t>
  </si>
  <si>
    <t>Materias Primas y Materiales de Producción y Comercialización</t>
  </si>
  <si>
    <t>2400</t>
  </si>
  <si>
    <t>Materiales y Artículos de Construcción y de Reparación</t>
  </si>
  <si>
    <t>2411</t>
  </si>
  <si>
    <t>Productos minerales no metálicos</t>
  </si>
  <si>
    <t>2421</t>
  </si>
  <si>
    <t>Cemento y productos de concreto</t>
  </si>
  <si>
    <t>2431</t>
  </si>
  <si>
    <t>Cal, yeso y productos de yeso</t>
  </si>
  <si>
    <t>2441</t>
  </si>
  <si>
    <t>Madera y productos de madera</t>
  </si>
  <si>
    <t>2451</t>
  </si>
  <si>
    <t>Vidrio y productos de vidrio</t>
  </si>
  <si>
    <t>2461</t>
  </si>
  <si>
    <t>Material eléctrico y electrónico</t>
  </si>
  <si>
    <t>2471</t>
  </si>
  <si>
    <t>Artículos metálicos para la construcción</t>
  </si>
  <si>
    <t>2481</t>
  </si>
  <si>
    <t>Materiales complementarios</t>
  </si>
  <si>
    <t>2491</t>
  </si>
  <si>
    <t>Otros materiales y artículos de construcción y Rep</t>
  </si>
  <si>
    <t>2500</t>
  </si>
  <si>
    <t>Productos Químicos, Farmacéuticos y de Laboratorio</t>
  </si>
  <si>
    <t>2511</t>
  </si>
  <si>
    <t>Productos químicos básicos</t>
  </si>
  <si>
    <t>2521</t>
  </si>
  <si>
    <t>Fertilizantes, pesticidas y otros agroquímicos</t>
  </si>
  <si>
    <t>2531</t>
  </si>
  <si>
    <t>Medicinas y productos farmacéuticos</t>
  </si>
  <si>
    <t>2541</t>
  </si>
  <si>
    <t>Materiales, accesorios y suministros médicos</t>
  </si>
  <si>
    <t>2551</t>
  </si>
  <si>
    <t>Materiales accesorios y suministros de laboratorio</t>
  </si>
  <si>
    <t>2561</t>
  </si>
  <si>
    <t>Fibras sintéticas, hules, plásticos y derivados</t>
  </si>
  <si>
    <t>2600</t>
  </si>
  <si>
    <t>Combustibles, Lubricantes y Aditivos</t>
  </si>
  <si>
    <t>2611</t>
  </si>
  <si>
    <t>Combustibles, lubricantes y aditivos p/ vehículos</t>
  </si>
  <si>
    <t>2614</t>
  </si>
  <si>
    <t>Combustibles, lubricantes y aditivos p/ maquinaria</t>
  </si>
  <si>
    <t>2700</t>
  </si>
  <si>
    <t>Vestuario, Blancos, Prendas de Protección y Artículos Deportivos</t>
  </si>
  <si>
    <t>2711</t>
  </si>
  <si>
    <t>Vestuario y uniformes</t>
  </si>
  <si>
    <t>2721</t>
  </si>
  <si>
    <t>Prendas de seguridad y protección personal</t>
  </si>
  <si>
    <t>2731</t>
  </si>
  <si>
    <t>Artículos deportivos</t>
  </si>
  <si>
    <t>2751</t>
  </si>
  <si>
    <t>Blancos y otros prod. textiles, excep prendas vest</t>
  </si>
  <si>
    <t>2900</t>
  </si>
  <si>
    <t>Herramientas, Refacciones y Accesorios Menores</t>
  </si>
  <si>
    <t>2911</t>
  </si>
  <si>
    <t>Herramientas menores</t>
  </si>
  <si>
    <t>2921</t>
  </si>
  <si>
    <t>Refacciones y accesorios menores de edificios</t>
  </si>
  <si>
    <t>2931</t>
  </si>
  <si>
    <t>Refacciones y Acces. Menores de Mob. y Eq. Admón.</t>
  </si>
  <si>
    <t>2941</t>
  </si>
  <si>
    <t>Refacciones y Acces. Menores p/ Eq. Cómputo y Tel.</t>
  </si>
  <si>
    <t>2951</t>
  </si>
  <si>
    <t xml:space="preserve">Refacciones y Acces. Menores de Eq. Instr. Médico </t>
  </si>
  <si>
    <t>2961</t>
  </si>
  <si>
    <t>Refacciones y Acces. Menores de Eq. de Transporte</t>
  </si>
  <si>
    <t>2981</t>
  </si>
  <si>
    <t>Refacciones y Acces. Menores de Maq. y Otros Eq.</t>
  </si>
  <si>
    <t>2991</t>
  </si>
  <si>
    <t>Refacciones y Acces. menores otros bienes muebles</t>
  </si>
  <si>
    <t>3000</t>
  </si>
  <si>
    <t>SERVICIOS GENERALES</t>
  </si>
  <si>
    <t>3100</t>
  </si>
  <si>
    <t>Servicios Básicos</t>
  </si>
  <si>
    <t>3111</t>
  </si>
  <si>
    <t>Servicio de energía eléctrica</t>
  </si>
  <si>
    <t>3113</t>
  </si>
  <si>
    <t>Servicio de energía eléctrica p/bombeo y Trat Agua</t>
  </si>
  <si>
    <t>3121</t>
  </si>
  <si>
    <t>Servicio de gas</t>
  </si>
  <si>
    <t>3131</t>
  </si>
  <si>
    <t xml:space="preserve">Servicio de agua </t>
  </si>
  <si>
    <t>3141</t>
  </si>
  <si>
    <t>Servicio telefónico tradicional</t>
  </si>
  <si>
    <t>3171</t>
  </si>
  <si>
    <t>Servicios de acceso de internet, redes y Proc. Inf</t>
  </si>
  <si>
    <t>3181</t>
  </si>
  <si>
    <t>Servicio postal</t>
  </si>
  <si>
    <t>3200</t>
  </si>
  <si>
    <t>Servicios de Arrendamiento</t>
  </si>
  <si>
    <t>3211</t>
  </si>
  <si>
    <t>Arrendamiento de terrenos</t>
  </si>
  <si>
    <t>3221</t>
  </si>
  <si>
    <t xml:space="preserve">Arrendamiento de edificios </t>
  </si>
  <si>
    <t>3231</t>
  </si>
  <si>
    <t>Arrendamiento de mobiliario y Eq. Admón Educ. Rec.</t>
  </si>
  <si>
    <t>3251</t>
  </si>
  <si>
    <t>Arrendamiento de vehículos terrestres p/Serv. Púb.</t>
  </si>
  <si>
    <t>3261</t>
  </si>
  <si>
    <t>Arrendamiento de maquinaria, otros equipos y herra</t>
  </si>
  <si>
    <t>3291</t>
  </si>
  <si>
    <t>Arrendamientos especiales</t>
  </si>
  <si>
    <t>3293</t>
  </si>
  <si>
    <t>Otros Arrendamientos</t>
  </si>
  <si>
    <t>3300</t>
  </si>
  <si>
    <t>Servicios Profesionales, Científicos, Técnicos y Otros Servicios</t>
  </si>
  <si>
    <t>3311</t>
  </si>
  <si>
    <t>Servicios legales, de contabilidad, auditoría y re</t>
  </si>
  <si>
    <t>3321</t>
  </si>
  <si>
    <t>Servicios de diseño, arquitectura, ingeniería y ac</t>
  </si>
  <si>
    <t>3331</t>
  </si>
  <si>
    <t>Servicios de consultoría administrativa e informát</t>
  </si>
  <si>
    <t>3341</t>
  </si>
  <si>
    <t>Capacitación institucional</t>
  </si>
  <si>
    <t>3342</t>
  </si>
  <si>
    <t>Capacitación especializada</t>
  </si>
  <si>
    <t>3361</t>
  </si>
  <si>
    <t>Servicios de apoyo administrativo</t>
  </si>
  <si>
    <t>3362</t>
  </si>
  <si>
    <t>Servicio de Impresión de documentos y papelería of</t>
  </si>
  <si>
    <t>3363</t>
  </si>
  <si>
    <t>Servicios de impresión de material informativo der</t>
  </si>
  <si>
    <t>3365</t>
  </si>
  <si>
    <t>Información de medios masivos de Op. Admon. Depen.</t>
  </si>
  <si>
    <t>3381</t>
  </si>
  <si>
    <t>Servicios de vigilancia</t>
  </si>
  <si>
    <t>3391</t>
  </si>
  <si>
    <t xml:space="preserve">Servicios profesionales, científicos y técnicos </t>
  </si>
  <si>
    <t>3400</t>
  </si>
  <si>
    <t>Servicios Financieros, Bancarios y Comerciales</t>
  </si>
  <si>
    <t>3411</t>
  </si>
  <si>
    <t>Servicios financieros y bancarios</t>
  </si>
  <si>
    <t>3451</t>
  </si>
  <si>
    <t>Seguros de bienes patrimoniales</t>
  </si>
  <si>
    <t>3461</t>
  </si>
  <si>
    <t xml:space="preserve">Almacenaje, embalaje y envase </t>
  </si>
  <si>
    <t>3471</t>
  </si>
  <si>
    <t>Fletes y maniobras</t>
  </si>
  <si>
    <t>3500</t>
  </si>
  <si>
    <t>Servicios de Instalación, Reparación, Mantenimiento y Conservación</t>
  </si>
  <si>
    <t>3511</t>
  </si>
  <si>
    <t>Mantenimiento y conservación de inmuebles Serv. Ad</t>
  </si>
  <si>
    <t>3521</t>
  </si>
  <si>
    <t>Mantenimiento y conservación Mob. Eq. Admón. Educ.</t>
  </si>
  <si>
    <t>3531</t>
  </si>
  <si>
    <t>Instalación, Rep. y  Mtto. Eq. Computo y Tec. Inf.</t>
  </si>
  <si>
    <t>3541</t>
  </si>
  <si>
    <t>Instalación, Rep. y Mtto. Eq. Instrum. Médico Lab.</t>
  </si>
  <si>
    <t>3551</t>
  </si>
  <si>
    <t>Mantenimiento y conservación de vehículos terrest.</t>
  </si>
  <si>
    <t>3571</t>
  </si>
  <si>
    <t>Instalación, Reparación y Mtto. Maquina y Otros Eq</t>
  </si>
  <si>
    <t>3572</t>
  </si>
  <si>
    <t>Mantenimiento y conservación Maq. Eq. Trabajo Esp.</t>
  </si>
  <si>
    <t>3581</t>
  </si>
  <si>
    <t>Servicios de limpieza y manejo de desechos</t>
  </si>
  <si>
    <t>3591</t>
  </si>
  <si>
    <t>Servicios de jardinería y fumigación</t>
  </si>
  <si>
    <t>3600</t>
  </si>
  <si>
    <t>Servicios de Difusión e Información</t>
  </si>
  <si>
    <t>3611</t>
  </si>
  <si>
    <t>Difusión por radio, TV y otros medios de Msj. Gub.</t>
  </si>
  <si>
    <t>3641</t>
  </si>
  <si>
    <t>Servicios de revelado de fotografías</t>
  </si>
  <si>
    <t>3691</t>
  </si>
  <si>
    <t>Otros servicios de información</t>
  </si>
  <si>
    <t>3700</t>
  </si>
  <si>
    <t>Servicios de Traslado y Viáticos</t>
  </si>
  <si>
    <t>3711</t>
  </si>
  <si>
    <t>Pasajes aéreos nacionales</t>
  </si>
  <si>
    <t>3712</t>
  </si>
  <si>
    <t>Pasajes aéreos Internacionales</t>
  </si>
  <si>
    <t>3721</t>
  </si>
  <si>
    <t>Pasajes terrestres nacionales</t>
  </si>
  <si>
    <t>3751</t>
  </si>
  <si>
    <t>Viáticos en el país</t>
  </si>
  <si>
    <t>3761</t>
  </si>
  <si>
    <t>Viáticos en el extranjero</t>
  </si>
  <si>
    <t>3800</t>
  </si>
  <si>
    <t>Servicios Oficiales</t>
  </si>
  <si>
    <t>3821</t>
  </si>
  <si>
    <t>Gastos de orden social</t>
  </si>
  <si>
    <t>3831</t>
  </si>
  <si>
    <t>Congresos y convenciones</t>
  </si>
  <si>
    <t>3841</t>
  </si>
  <si>
    <t>Exposiciones</t>
  </si>
  <si>
    <t>3900</t>
  </si>
  <si>
    <t>Otros Servicios Generales</t>
  </si>
  <si>
    <t>3911</t>
  </si>
  <si>
    <t>Servicios funerarios y de cementerios</t>
  </si>
  <si>
    <t>3921</t>
  </si>
  <si>
    <t>Otros impuestos y derechos</t>
  </si>
  <si>
    <t>3931</t>
  </si>
  <si>
    <t>Impuestos y derechos de importación</t>
  </si>
  <si>
    <t>3941</t>
  </si>
  <si>
    <t>Laudos laborales</t>
  </si>
  <si>
    <t>3962</t>
  </si>
  <si>
    <t>Otros gastos por responsabilidades</t>
  </si>
  <si>
    <t>3992</t>
  </si>
  <si>
    <t>Subcontratación de servicios con terceros</t>
  </si>
  <si>
    <t>4000</t>
  </si>
  <si>
    <t>TRANSFERENCIAS, ASIGNACIONES, SUBSIDIOS Y OTRAS AYUDAS</t>
  </si>
  <si>
    <t>4100</t>
  </si>
  <si>
    <t>Transferencias Internas y Asignaciones al Sector Público</t>
  </si>
  <si>
    <t>4154</t>
  </si>
  <si>
    <t>Transf. Internas Otorg a Paraestatales p/Asig Subs</t>
  </si>
  <si>
    <t>4200</t>
  </si>
  <si>
    <t>Transferencias al Resto del Sector Público</t>
  </si>
  <si>
    <t>4300</t>
  </si>
  <si>
    <t>Subsidios y Subvenciones</t>
  </si>
  <si>
    <t>4400</t>
  </si>
  <si>
    <t>Ayudas Sociales</t>
  </si>
  <si>
    <t>4500</t>
  </si>
  <si>
    <t>Pensiones y Jubilaciones</t>
  </si>
  <si>
    <t>4600</t>
  </si>
  <si>
    <t>4900</t>
  </si>
  <si>
    <t>Transferencias al Exterior</t>
  </si>
  <si>
    <t>5000</t>
  </si>
  <si>
    <t>BIENES MUEBLES, INMUEBLES E INTANGIBLES</t>
  </si>
  <si>
    <t>5100</t>
  </si>
  <si>
    <t>Mobiliario y Equipo de Administración</t>
  </si>
  <si>
    <t>5111</t>
  </si>
  <si>
    <t>Muebles de oficina y estantería</t>
  </si>
  <si>
    <t>5121</t>
  </si>
  <si>
    <t>Muebles, excepto de oficina y estantería</t>
  </si>
  <si>
    <t>5151</t>
  </si>
  <si>
    <t>Equipo de cómputo y tecnología de la información</t>
  </si>
  <si>
    <t>5191</t>
  </si>
  <si>
    <t>Otros mobiliarios y equipos de administración</t>
  </si>
  <si>
    <t>5200</t>
  </si>
  <si>
    <t>Mobiliario y Equipo Educacional y Recreativo</t>
  </si>
  <si>
    <t>5211</t>
  </si>
  <si>
    <t>Equipos y aparatos audiovisuales</t>
  </si>
  <si>
    <t>5231</t>
  </si>
  <si>
    <t>Cámaras fotográficas y de video</t>
  </si>
  <si>
    <t>5291</t>
  </si>
  <si>
    <t>Otro mobiliario y equipo educacional y recreativo</t>
  </si>
  <si>
    <t>5300</t>
  </si>
  <si>
    <t>Equipo e Instrumental Médico y de Laboratorio</t>
  </si>
  <si>
    <t>5311</t>
  </si>
  <si>
    <t>Equipo médico y de laboratorio</t>
  </si>
  <si>
    <t>5321</t>
  </si>
  <si>
    <t>Instrumental médico y de laboratorio</t>
  </si>
  <si>
    <t>5400</t>
  </si>
  <si>
    <t>Vehículos y Equipo de Transporte</t>
  </si>
  <si>
    <t>5411</t>
  </si>
  <si>
    <t>Vehículos y Eq. Terrestres, destinados a Serv. Púb</t>
  </si>
  <si>
    <t>5600</t>
  </si>
  <si>
    <t>Maquinaria, Otros Equipos y Herramientas</t>
  </si>
  <si>
    <t>5621</t>
  </si>
  <si>
    <t>Maquinaria y equipo industrial</t>
  </si>
  <si>
    <t>5641</t>
  </si>
  <si>
    <t>Sistemas de aire acondicionado, calefacción y Ref.</t>
  </si>
  <si>
    <t>5651</t>
  </si>
  <si>
    <t>Equipos de comunicación y telecomunicación</t>
  </si>
  <si>
    <t>5661</t>
  </si>
  <si>
    <t>Equipo de generación eléctrica, Ap. y Acces. Eléc.</t>
  </si>
  <si>
    <t>5671</t>
  </si>
  <si>
    <t>Herramientas y máquinas herramienta</t>
  </si>
  <si>
    <t>5692</t>
  </si>
  <si>
    <t>Equipo de ingeniería y diseño</t>
  </si>
  <si>
    <t>5694</t>
  </si>
  <si>
    <t>Maquinaria y equipo diverso</t>
  </si>
  <si>
    <t>5700</t>
  </si>
  <si>
    <t>5800</t>
  </si>
  <si>
    <t>Bienes Inmuebles</t>
  </si>
  <si>
    <t>5900</t>
  </si>
  <si>
    <t>Activos Intangibles</t>
  </si>
  <si>
    <t>5911</t>
  </si>
  <si>
    <t>Software</t>
  </si>
  <si>
    <t>5971</t>
  </si>
  <si>
    <t>Licencias informáticas e intelectuales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</si>
  <si>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</si>
  <si>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</si>
  <si>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</si>
  <si>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</si>
  <si>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</si>
  <si>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</si>
  <si>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6200</t>
  </si>
  <si>
    <t>Obra Pública en Bienes Propios</t>
  </si>
  <si>
    <t>6300</t>
  </si>
  <si>
    <t>Proyectos Productivos y Acciones de Fomento</t>
  </si>
  <si>
    <t>7000</t>
  </si>
  <si>
    <t>INVERSIONES FINANCIERAS Y OTRAS PROVISIONES</t>
  </si>
  <si>
    <t>7100</t>
  </si>
  <si>
    <t>7200</t>
  </si>
  <si>
    <t>Acciones y Participaciones de Capital</t>
  </si>
  <si>
    <t>7300</t>
  </si>
  <si>
    <t>7400</t>
  </si>
  <si>
    <t>7500</t>
  </si>
  <si>
    <t>7600</t>
  </si>
  <si>
    <t>Otras Inversiones Financieras</t>
  </si>
  <si>
    <t>7900</t>
  </si>
  <si>
    <t>Provisiones para Contingencias y Otras Erogaciones Especiales</t>
  </si>
  <si>
    <t>8000</t>
  </si>
  <si>
    <t xml:space="preserve"> PARTICIPACIONES Y APORTACIONES</t>
  </si>
  <si>
    <t>8100</t>
  </si>
  <si>
    <t>Participaciones</t>
  </si>
  <si>
    <t>Aportaciones</t>
  </si>
  <si>
    <t>8500</t>
  </si>
  <si>
    <t>Convenios</t>
  </si>
  <si>
    <t>9000</t>
  </si>
  <si>
    <t>9100</t>
  </si>
  <si>
    <t>9200</t>
  </si>
  <si>
    <t>Intereses de la Deuda Pública</t>
  </si>
  <si>
    <t>9300</t>
  </si>
  <si>
    <t>Comisiones de la Deuda Pública</t>
  </si>
  <si>
    <t>9400</t>
  </si>
  <si>
    <t>Gastos de la Deuda Pública</t>
  </si>
  <si>
    <t>9500</t>
  </si>
  <si>
    <t>9600</t>
  </si>
  <si>
    <t>Apoyos Financieros</t>
  </si>
  <si>
    <t>9900</t>
  </si>
  <si>
    <t>ESTADO DEL EJERCICIO DEL PRESUPUESTO DE EGRESOS POR PARTIDA PRESUPUESTAL</t>
  </si>
  <si>
    <t>Presupuesto Disponible por Comprometer</t>
  </si>
  <si>
    <t>Presupuesto sin Devengar</t>
  </si>
  <si>
    <t>2800</t>
  </si>
  <si>
    <t>Materiales y Suministros para Seguridad</t>
  </si>
  <si>
    <t>Transferencias a Fideicomisos, Mandatos y Otros Analogos</t>
  </si>
  <si>
    <t>Activos Biologicos</t>
  </si>
  <si>
    <t>Inversiones para el Fomento de Actividades Productivas</t>
  </si>
  <si>
    <t>Compra de Titulos y Valores</t>
  </si>
  <si>
    <t>Concesion de Préstamos</t>
  </si>
  <si>
    <t>Inversiones en Fideicomisos, Mandatos y Otros Analogos</t>
  </si>
  <si>
    <t>8300</t>
  </si>
  <si>
    <t xml:space="preserve"> DEUDA PÚBLICA</t>
  </si>
  <si>
    <t>Amortizacion de la Deuda Pública</t>
  </si>
  <si>
    <t>Costo por Coberturas</t>
  </si>
  <si>
    <t>Adeudos de Ejercicios Fiscales Anteriores (Adefas)</t>
  </si>
  <si>
    <t>TOTAL:</t>
  </si>
  <si>
    <t>2612</t>
  </si>
  <si>
    <t>Combustibles, lubricantes y adit p/ vehículos Advo</t>
  </si>
  <si>
    <t>AL 29 DE FEBRERO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</si>
</sst>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2" fillId="0" borderId="0" xfId="60" applyFont="1" applyAlignment="1">
      <alignment vertical="center"/>
      <protection/>
    </xf>
    <xf numFmtId="49" fontId="2" fillId="0" borderId="0" xfId="60" applyNumberFormat="1" applyFont="1" applyAlignment="1">
      <alignment horizontal="center" vertical="center"/>
      <protection/>
    </xf>
    <xf numFmtId="0" fontId="2" fillId="0" borderId="0" xfId="60" applyFont="1" applyFill="1" applyBorder="1" applyAlignment="1">
      <alignment vertical="center"/>
      <protection/>
    </xf>
    <xf numFmtId="49" fontId="2" fillId="0" borderId="0" xfId="60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" fontId="2" fillId="0" borderId="0" xfId="60" applyNumberFormat="1" applyFont="1" applyFill="1" applyBorder="1" applyAlignment="1">
      <alignment horizontal="right" vertical="center"/>
      <protection/>
    </xf>
    <xf numFmtId="4" fontId="3" fillId="0" borderId="0" xfId="60" applyNumberFormat="1" applyFont="1" applyFill="1" applyBorder="1" applyAlignment="1">
      <alignment horizontal="right" vertical="center"/>
      <protection/>
    </xf>
    <xf numFmtId="0" fontId="7" fillId="0" borderId="0" xfId="60" applyNumberFormat="1" applyFont="1" applyFill="1" applyBorder="1" applyAlignment="1">
      <alignment vertical="center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34" borderId="0" xfId="0" applyFont="1" applyFill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34" borderId="0" xfId="0" applyFont="1" applyFill="1" applyAlignment="1">
      <alignment vertical="center" wrapText="1"/>
    </xf>
    <xf numFmtId="4" fontId="5" fillId="0" borderId="11" xfId="0" applyNumberFormat="1" applyFont="1" applyBorder="1" applyAlignment="1">
      <alignment horizontal="right" vertical="center"/>
    </xf>
    <xf numFmtId="4" fontId="5" fillId="34" borderId="11" xfId="0" applyNumberFormat="1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91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right" vertical="center"/>
    </xf>
    <xf numFmtId="0" fontId="5" fillId="0" borderId="15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</cellXfs>
  <cellStyles count="10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Neutral" xfId="52"/>
    <cellStyle name="Normal 10" xfId="53"/>
    <cellStyle name="Normal 11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0" xfId="61"/>
    <cellStyle name="Normal 21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0" xfId="71"/>
    <cellStyle name="Normal 31" xfId="72"/>
    <cellStyle name="Normal 32" xfId="73"/>
    <cellStyle name="Normal 33" xfId="74"/>
    <cellStyle name="Normal 34" xfId="75"/>
    <cellStyle name="Normal 35" xfId="76"/>
    <cellStyle name="Normal 36" xfId="77"/>
    <cellStyle name="Normal 37" xfId="78"/>
    <cellStyle name="Normal 38" xfId="79"/>
    <cellStyle name="Normal 39" xfId="80"/>
    <cellStyle name="Normal 4" xfId="81"/>
    <cellStyle name="Normal 40" xfId="82"/>
    <cellStyle name="Normal 41" xfId="83"/>
    <cellStyle name="Normal 5" xfId="84"/>
    <cellStyle name="Normal 6" xfId="85"/>
    <cellStyle name="Normal 7" xfId="86"/>
    <cellStyle name="Normal 8" xfId="87"/>
    <cellStyle name="Normal 9" xfId="88"/>
    <cellStyle name="Notas" xfId="89"/>
    <cellStyle name="Porcentaje 11" xfId="90"/>
    <cellStyle name="Porcentaje 12" xfId="91"/>
    <cellStyle name="Porcentaje 13" xfId="92"/>
    <cellStyle name="Porcentaje 14" xfId="93"/>
    <cellStyle name="Porcentaje 2" xfId="94"/>
    <cellStyle name="Porcentaje 3" xfId="95"/>
    <cellStyle name="Porcentaje 4" xfId="96"/>
    <cellStyle name="Porcentaje 5" xfId="97"/>
    <cellStyle name="Porcentaje 7" xfId="98"/>
    <cellStyle name="Porcentaje 9" xfId="99"/>
    <cellStyle name="Percent" xfId="100"/>
    <cellStyle name="Porcentual 10" xfId="101"/>
    <cellStyle name="Porcentual 12" xfId="102"/>
    <cellStyle name="Porcentual 13" xfId="103"/>
    <cellStyle name="Porcentual 2" xfId="104"/>
    <cellStyle name="Porcentual 8" xfId="105"/>
    <cellStyle name="Porcentual 9" xfId="106"/>
    <cellStyle name="Salida" xfId="107"/>
    <cellStyle name="Texto de advertencia" xfId="108"/>
    <cellStyle name="Texto explicativo" xfId="109"/>
    <cellStyle name="Título" xfId="110"/>
    <cellStyle name="Título 1" xfId="111"/>
    <cellStyle name="Título 2" xfId="112"/>
    <cellStyle name="Título 3" xfId="113"/>
    <cellStyle name="Total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2</xdr:col>
      <xdr:colOff>1381125</xdr:colOff>
      <xdr:row>4</xdr:row>
      <xdr:rowOff>171450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" y="200025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1085850</xdr:colOff>
      <xdr:row>1</xdr:row>
      <xdr:rowOff>19050</xdr:rowOff>
    </xdr:from>
    <xdr:to>
      <xdr:col>14</xdr:col>
      <xdr:colOff>1057275</xdr:colOff>
      <xdr:row>4</xdr:row>
      <xdr:rowOff>114300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16200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9"/>
  <sheetViews>
    <sheetView tabSelected="1" zoomScalePageLayoutView="0" workbookViewId="0" topLeftCell="A1">
      <selection activeCell="F33" sqref="F33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0.57421875" style="1" customWidth="1"/>
    <col min="4" max="15" width="16.7109375" style="1" customWidth="1"/>
    <col min="16" max="16384" width="11.421875" style="1" customWidth="1"/>
  </cols>
  <sheetData>
    <row r="1" spans="1:15" ht="15" customHeight="1">
      <c r="A1" s="21"/>
      <c r="B1" s="22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" customHeight="1">
      <c r="A2" s="21"/>
      <c r="B2" s="22"/>
      <c r="C2" s="21"/>
      <c r="D2" s="21"/>
      <c r="E2" s="13"/>
      <c r="F2" s="13"/>
      <c r="G2" s="21"/>
      <c r="H2" s="21"/>
      <c r="I2" s="21"/>
      <c r="J2" s="21"/>
      <c r="K2" s="21"/>
      <c r="L2" s="21"/>
      <c r="M2" s="21"/>
      <c r="N2" s="21"/>
      <c r="O2" s="21"/>
    </row>
    <row r="3" spans="1:15" ht="15" customHeight="1">
      <c r="A3" s="21"/>
      <c r="B3" s="31" t="s">
        <v>424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5" customHeight="1">
      <c r="A4" s="21"/>
      <c r="B4" s="32" t="s">
        <v>443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5" customHeight="1">
      <c r="A5" s="21"/>
      <c r="B5" s="22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" customHeight="1">
      <c r="A6" s="21"/>
      <c r="B6" s="22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27.75" customHeight="1">
      <c r="A7" s="23"/>
      <c r="B7" s="34" t="s">
        <v>0</v>
      </c>
      <c r="C7" s="35"/>
      <c r="D7" s="36" t="s">
        <v>1</v>
      </c>
      <c r="E7" s="36" t="s">
        <v>2</v>
      </c>
      <c r="F7" s="36"/>
      <c r="G7" s="36" t="s">
        <v>3</v>
      </c>
      <c r="H7" s="33" t="s">
        <v>4</v>
      </c>
      <c r="I7" s="33" t="s">
        <v>425</v>
      </c>
      <c r="J7" s="33" t="s">
        <v>5</v>
      </c>
      <c r="K7" s="33" t="s">
        <v>6</v>
      </c>
      <c r="L7" s="33" t="s">
        <v>426</v>
      </c>
      <c r="M7" s="33" t="s">
        <v>7</v>
      </c>
      <c r="N7" s="33" t="s">
        <v>8</v>
      </c>
      <c r="O7" s="33" t="s">
        <v>9</v>
      </c>
    </row>
    <row r="8" spans="1:15" ht="25.5" customHeight="1">
      <c r="A8" s="23"/>
      <c r="B8" s="34"/>
      <c r="C8" s="35"/>
      <c r="D8" s="37"/>
      <c r="E8" s="10" t="s">
        <v>10</v>
      </c>
      <c r="F8" s="10" t="s">
        <v>11</v>
      </c>
      <c r="G8" s="37"/>
      <c r="H8" s="33"/>
      <c r="I8" s="33"/>
      <c r="J8" s="33"/>
      <c r="K8" s="33"/>
      <c r="L8" s="33"/>
      <c r="M8" s="33"/>
      <c r="N8" s="33"/>
      <c r="O8" s="33"/>
    </row>
    <row r="9" spans="1:15" ht="15" customHeight="1" hidden="1">
      <c r="A9" s="22"/>
      <c r="B9" s="22"/>
      <c r="C9" s="22"/>
      <c r="D9" s="11" t="s">
        <v>12</v>
      </c>
      <c r="E9" s="11" t="s">
        <v>13</v>
      </c>
      <c r="F9" s="11" t="s">
        <v>13</v>
      </c>
      <c r="G9" s="11" t="s">
        <v>14</v>
      </c>
      <c r="H9" s="11" t="s">
        <v>15</v>
      </c>
      <c r="I9" s="11" t="s">
        <v>16</v>
      </c>
      <c r="J9" s="11" t="s">
        <v>17</v>
      </c>
      <c r="K9" s="11" t="s">
        <v>18</v>
      </c>
      <c r="L9" s="11" t="s">
        <v>19</v>
      </c>
      <c r="M9" s="11" t="s">
        <v>20</v>
      </c>
      <c r="N9" s="11" t="s">
        <v>21</v>
      </c>
      <c r="O9" s="11" t="s">
        <v>22</v>
      </c>
    </row>
    <row r="10" spans="1:15" ht="15" customHeight="1" hidden="1">
      <c r="A10" s="22"/>
      <c r="B10" s="22"/>
      <c r="C10" s="22"/>
      <c r="D10" s="22" t="s">
        <v>23</v>
      </c>
      <c r="E10" s="22" t="s">
        <v>24</v>
      </c>
      <c r="F10" s="22" t="s">
        <v>24</v>
      </c>
      <c r="G10" s="22"/>
      <c r="H10" s="22" t="s">
        <v>25</v>
      </c>
      <c r="I10" s="22"/>
      <c r="J10" s="22" t="s">
        <v>26</v>
      </c>
      <c r="K10" s="22"/>
      <c r="L10" s="22"/>
      <c r="M10" s="22" t="s">
        <v>27</v>
      </c>
      <c r="N10" s="22" t="s">
        <v>28</v>
      </c>
      <c r="O10" s="22"/>
    </row>
    <row r="11" spans="1:15" ht="1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5" customHeight="1">
      <c r="A12" s="21"/>
      <c r="B12" s="12" t="s">
        <v>29</v>
      </c>
      <c r="C12" s="14" t="s">
        <v>30</v>
      </c>
      <c r="D12" s="24"/>
      <c r="E12" s="24"/>
      <c r="F12" s="24"/>
      <c r="G12" s="24"/>
      <c r="H12" s="24"/>
      <c r="I12" s="24"/>
      <c r="J12" s="25"/>
      <c r="K12" s="25"/>
      <c r="L12" s="25"/>
      <c r="M12" s="25"/>
      <c r="N12" s="25"/>
      <c r="O12" s="25"/>
    </row>
    <row r="13" spans="1:15" ht="15" customHeight="1">
      <c r="A13" s="21"/>
      <c r="B13" s="22"/>
      <c r="C13" s="21"/>
      <c r="D13" s="24"/>
      <c r="E13" s="24"/>
      <c r="F13" s="24"/>
      <c r="G13" s="24"/>
      <c r="H13" s="24"/>
      <c r="I13" s="24"/>
      <c r="J13" s="25"/>
      <c r="K13" s="25"/>
      <c r="L13" s="25"/>
      <c r="M13" s="25"/>
      <c r="N13" s="25"/>
      <c r="O13" s="25"/>
    </row>
    <row r="14" spans="1:15" ht="15" customHeight="1">
      <c r="A14" s="21"/>
      <c r="B14" s="15" t="s">
        <v>31</v>
      </c>
      <c r="C14" s="16" t="s">
        <v>32</v>
      </c>
      <c r="D14" s="18">
        <f aca="true" t="shared" si="0" ref="D14:O14">SUBTOTAL(9,D15:D16)</f>
        <v>97765420</v>
      </c>
      <c r="E14" s="18">
        <f t="shared" si="0"/>
        <v>0</v>
      </c>
      <c r="F14" s="18">
        <f t="shared" si="0"/>
        <v>0</v>
      </c>
      <c r="G14" s="18">
        <f t="shared" si="0"/>
        <v>97765420</v>
      </c>
      <c r="H14" s="18">
        <f t="shared" si="0"/>
        <v>97765420</v>
      </c>
      <c r="I14" s="18">
        <f t="shared" si="0"/>
        <v>0</v>
      </c>
      <c r="J14" s="18">
        <f t="shared" si="0"/>
        <v>16945993.75</v>
      </c>
      <c r="K14" s="18">
        <f t="shared" si="0"/>
        <v>80819426.25</v>
      </c>
      <c r="L14" s="18">
        <f t="shared" si="0"/>
        <v>80819426.25</v>
      </c>
      <c r="M14" s="18">
        <f t="shared" si="0"/>
        <v>16945993.750000004</v>
      </c>
      <c r="N14" s="18">
        <f t="shared" si="0"/>
        <v>16917801.16</v>
      </c>
      <c r="O14" s="18">
        <f t="shared" si="0"/>
        <v>28192.58999999985</v>
      </c>
    </row>
    <row r="15" spans="1:15" ht="15" customHeight="1">
      <c r="A15" s="21"/>
      <c r="B15" s="26" t="s">
        <v>33</v>
      </c>
      <c r="C15" s="27" t="s">
        <v>34</v>
      </c>
      <c r="D15" s="28">
        <v>97765420</v>
      </c>
      <c r="E15" s="28">
        <v>0</v>
      </c>
      <c r="F15" s="28">
        <v>0</v>
      </c>
      <c r="G15" s="28">
        <f>D15-E15+F15</f>
        <v>97765420</v>
      </c>
      <c r="H15" s="28">
        <v>97765420</v>
      </c>
      <c r="I15" s="28">
        <f>G15-H15</f>
        <v>0</v>
      </c>
      <c r="J15" s="28">
        <v>16945993.75</v>
      </c>
      <c r="K15" s="29">
        <f>H15-J15</f>
        <v>80819426.25</v>
      </c>
      <c r="L15" s="29">
        <f>G15-J15</f>
        <v>80819426.25</v>
      </c>
      <c r="M15" s="28">
        <v>16945993.750000004</v>
      </c>
      <c r="N15" s="28">
        <v>16917801.16</v>
      </c>
      <c r="O15" s="29">
        <f>J15-N15</f>
        <v>28192.58999999985</v>
      </c>
    </row>
    <row r="16" spans="1:15" ht="15" customHeight="1">
      <c r="A16" s="21"/>
      <c r="B16" s="30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ht="15" customHeight="1">
      <c r="A17" s="21"/>
      <c r="B17" s="15" t="s">
        <v>35</v>
      </c>
      <c r="C17" s="16" t="s">
        <v>36</v>
      </c>
      <c r="D17" s="18">
        <f aca="true" t="shared" si="1" ref="D17:O17">SUBTOTAL(9,D18:D19)</f>
        <v>2052550</v>
      </c>
      <c r="E17" s="18">
        <f t="shared" si="1"/>
        <v>0</v>
      </c>
      <c r="F17" s="18">
        <f t="shared" si="1"/>
        <v>0</v>
      </c>
      <c r="G17" s="18">
        <f t="shared" si="1"/>
        <v>2052550</v>
      </c>
      <c r="H17" s="18">
        <f t="shared" si="1"/>
        <v>2052550</v>
      </c>
      <c r="I17" s="18">
        <f t="shared" si="1"/>
        <v>0</v>
      </c>
      <c r="J17" s="18">
        <f t="shared" si="1"/>
        <v>666148.6500000001</v>
      </c>
      <c r="K17" s="18">
        <f t="shared" si="1"/>
        <v>1386401.3499999999</v>
      </c>
      <c r="L17" s="18">
        <f t="shared" si="1"/>
        <v>1386401.3499999999</v>
      </c>
      <c r="M17" s="18">
        <f t="shared" si="1"/>
        <v>582713.15</v>
      </c>
      <c r="N17" s="18">
        <f t="shared" si="1"/>
        <v>550828.25</v>
      </c>
      <c r="O17" s="18">
        <f t="shared" si="1"/>
        <v>115320.40000000014</v>
      </c>
    </row>
    <row r="18" spans="1:15" ht="15" customHeight="1">
      <c r="A18" s="21"/>
      <c r="B18" s="26" t="s">
        <v>37</v>
      </c>
      <c r="C18" s="27" t="s">
        <v>38</v>
      </c>
      <c r="D18" s="28">
        <v>2052550</v>
      </c>
      <c r="E18" s="28">
        <v>0</v>
      </c>
      <c r="F18" s="28">
        <v>0</v>
      </c>
      <c r="G18" s="28">
        <f>D18-E18+F18</f>
        <v>2052550</v>
      </c>
      <c r="H18" s="28">
        <v>2052550</v>
      </c>
      <c r="I18" s="28">
        <f>G18-H18</f>
        <v>0</v>
      </c>
      <c r="J18" s="28">
        <v>666148.6500000001</v>
      </c>
      <c r="K18" s="29">
        <f>H18-J18</f>
        <v>1386401.3499999999</v>
      </c>
      <c r="L18" s="29">
        <f>G18-J18</f>
        <v>1386401.3499999999</v>
      </c>
      <c r="M18" s="28">
        <v>582713.15</v>
      </c>
      <c r="N18" s="28">
        <v>550828.25</v>
      </c>
      <c r="O18" s="29">
        <f>J18-N18</f>
        <v>115320.40000000014</v>
      </c>
    </row>
    <row r="19" spans="1:15" ht="15" customHeight="1">
      <c r="A19" s="21"/>
      <c r="B19" s="30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15" customHeight="1">
      <c r="A20" s="21"/>
      <c r="B20" s="15" t="s">
        <v>39</v>
      </c>
      <c r="C20" s="16" t="s">
        <v>40</v>
      </c>
      <c r="D20" s="18">
        <f aca="true" t="shared" si="2" ref="D20:O20">SUBTOTAL(9,D21:D24)</f>
        <v>18418740</v>
      </c>
      <c r="E20" s="18">
        <f t="shared" si="2"/>
        <v>0</v>
      </c>
      <c r="F20" s="18">
        <f t="shared" si="2"/>
        <v>0</v>
      </c>
      <c r="G20" s="18">
        <f t="shared" si="2"/>
        <v>18418740</v>
      </c>
      <c r="H20" s="18">
        <f t="shared" si="2"/>
        <v>18418740</v>
      </c>
      <c r="I20" s="18">
        <f t="shared" si="2"/>
        <v>0</v>
      </c>
      <c r="J20" s="18">
        <f t="shared" si="2"/>
        <v>3244189.97</v>
      </c>
      <c r="K20" s="18">
        <f t="shared" si="2"/>
        <v>15174550.03</v>
      </c>
      <c r="L20" s="18">
        <f t="shared" si="2"/>
        <v>15174550.03</v>
      </c>
      <c r="M20" s="18">
        <f t="shared" si="2"/>
        <v>299934.23</v>
      </c>
      <c r="N20" s="18">
        <f t="shared" si="2"/>
        <v>260224.7</v>
      </c>
      <c r="O20" s="18">
        <f t="shared" si="2"/>
        <v>2983965.2700000005</v>
      </c>
    </row>
    <row r="21" spans="1:15" ht="15" customHeight="1">
      <c r="A21" s="21"/>
      <c r="B21" s="26" t="s">
        <v>41</v>
      </c>
      <c r="C21" s="27" t="s">
        <v>42</v>
      </c>
      <c r="D21" s="28">
        <v>870576</v>
      </c>
      <c r="E21" s="28">
        <v>0</v>
      </c>
      <c r="F21" s="28">
        <v>0</v>
      </c>
      <c r="G21" s="28">
        <f>D21-E21+F21</f>
        <v>870576</v>
      </c>
      <c r="H21" s="28">
        <v>870576</v>
      </c>
      <c r="I21" s="28">
        <f>G21-H21</f>
        <v>0</v>
      </c>
      <c r="J21" s="28">
        <v>176172.48</v>
      </c>
      <c r="K21" s="29">
        <f>H21-J21</f>
        <v>694403.52</v>
      </c>
      <c r="L21" s="29">
        <f>G21-J21</f>
        <v>694403.52</v>
      </c>
      <c r="M21" s="28">
        <v>176172.48</v>
      </c>
      <c r="N21" s="28">
        <v>175953.36000000002</v>
      </c>
      <c r="O21" s="29">
        <f>J21-N21</f>
        <v>219.11999999999534</v>
      </c>
    </row>
    <row r="22" spans="1:15" ht="15" customHeight="1">
      <c r="A22" s="21"/>
      <c r="B22" s="26" t="s">
        <v>43</v>
      </c>
      <c r="C22" s="27" t="s">
        <v>44</v>
      </c>
      <c r="D22" s="28">
        <v>1812297</v>
      </c>
      <c r="E22" s="28">
        <v>0</v>
      </c>
      <c r="F22" s="28">
        <v>0</v>
      </c>
      <c r="G22" s="28">
        <f>D22-E22+F22</f>
        <v>1812297</v>
      </c>
      <c r="H22" s="28">
        <v>1812297</v>
      </c>
      <c r="I22" s="28">
        <f>G22-H22</f>
        <v>0</v>
      </c>
      <c r="J22" s="28">
        <v>324775.58</v>
      </c>
      <c r="K22" s="29">
        <f>H22-J22</f>
        <v>1487521.42</v>
      </c>
      <c r="L22" s="29">
        <f>G22-J22</f>
        <v>1487521.42</v>
      </c>
      <c r="M22" s="28">
        <v>57117.5</v>
      </c>
      <c r="N22" s="28">
        <v>44813.69</v>
      </c>
      <c r="O22" s="29">
        <f>J22-N22</f>
        <v>279961.89</v>
      </c>
    </row>
    <row r="23" spans="1:15" ht="15" customHeight="1">
      <c r="A23" s="21"/>
      <c r="B23" s="26" t="s">
        <v>45</v>
      </c>
      <c r="C23" s="27" t="s">
        <v>46</v>
      </c>
      <c r="D23" s="28">
        <v>15735867</v>
      </c>
      <c r="E23" s="28">
        <v>0</v>
      </c>
      <c r="F23" s="28">
        <v>0</v>
      </c>
      <c r="G23" s="28">
        <f>D23-E23+F23</f>
        <v>15735867</v>
      </c>
      <c r="H23" s="28">
        <v>15735867</v>
      </c>
      <c r="I23" s="28">
        <f>G23-H23</f>
        <v>0</v>
      </c>
      <c r="J23" s="28">
        <v>2743241.91</v>
      </c>
      <c r="K23" s="29">
        <f>H23-J23</f>
        <v>12992625.09</v>
      </c>
      <c r="L23" s="29">
        <f>G23-J23</f>
        <v>12992625.09</v>
      </c>
      <c r="M23" s="28">
        <v>66644.25</v>
      </c>
      <c r="N23" s="28">
        <v>39457.65</v>
      </c>
      <c r="O23" s="29">
        <f>J23-N23</f>
        <v>2703784.2600000002</v>
      </c>
    </row>
    <row r="24" spans="1:15" ht="15" customHeight="1">
      <c r="A24" s="21"/>
      <c r="B24" s="30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5" customHeight="1">
      <c r="A25" s="21"/>
      <c r="B25" s="15" t="s">
        <v>47</v>
      </c>
      <c r="C25" s="16" t="s">
        <v>48</v>
      </c>
      <c r="D25" s="18">
        <f aca="true" t="shared" si="3" ref="D25:O25">SUBTOTAL(9,D26:D31)</f>
        <v>26164295</v>
      </c>
      <c r="E25" s="18">
        <f t="shared" si="3"/>
        <v>0</v>
      </c>
      <c r="F25" s="18">
        <f t="shared" si="3"/>
        <v>0</v>
      </c>
      <c r="G25" s="18">
        <f t="shared" si="3"/>
        <v>26164295</v>
      </c>
      <c r="H25" s="18">
        <f t="shared" si="3"/>
        <v>26164295</v>
      </c>
      <c r="I25" s="18">
        <f t="shared" si="3"/>
        <v>0</v>
      </c>
      <c r="J25" s="18">
        <f t="shared" si="3"/>
        <v>4471911.180000001</v>
      </c>
      <c r="K25" s="18">
        <f t="shared" si="3"/>
        <v>21692383.82</v>
      </c>
      <c r="L25" s="18">
        <f t="shared" si="3"/>
        <v>21692383.82</v>
      </c>
      <c r="M25" s="18">
        <f t="shared" si="3"/>
        <v>4058863.6899999995</v>
      </c>
      <c r="N25" s="18">
        <f t="shared" si="3"/>
        <v>4058863.6899999995</v>
      </c>
      <c r="O25" s="18">
        <f t="shared" si="3"/>
        <v>413047.49</v>
      </c>
    </row>
    <row r="26" spans="1:15" ht="15" customHeight="1">
      <c r="A26" s="21"/>
      <c r="B26" s="26" t="s">
        <v>49</v>
      </c>
      <c r="C26" s="27" t="s">
        <v>50</v>
      </c>
      <c r="D26" s="28">
        <v>5557004</v>
      </c>
      <c r="E26" s="28">
        <v>0</v>
      </c>
      <c r="F26" s="28">
        <v>0</v>
      </c>
      <c r="G26" s="28">
        <f>D26-E26+F26</f>
        <v>5557004</v>
      </c>
      <c r="H26" s="28">
        <v>5557004</v>
      </c>
      <c r="I26" s="28">
        <f>G26-H26</f>
        <v>0</v>
      </c>
      <c r="J26" s="28">
        <v>908304.73</v>
      </c>
      <c r="K26" s="29">
        <f>H26-J26</f>
        <v>4648699.27</v>
      </c>
      <c r="L26" s="29">
        <f>G26-J26</f>
        <v>4648699.27</v>
      </c>
      <c r="M26" s="28">
        <v>495257.24</v>
      </c>
      <c r="N26" s="28">
        <v>495257.24</v>
      </c>
      <c r="O26" s="29">
        <f>J26-N26</f>
        <v>413047.49</v>
      </c>
    </row>
    <row r="27" spans="1:15" ht="15" customHeight="1">
      <c r="A27" s="21"/>
      <c r="B27" s="26" t="s">
        <v>51</v>
      </c>
      <c r="C27" s="27" t="s">
        <v>52</v>
      </c>
      <c r="D27" s="28">
        <v>3031095</v>
      </c>
      <c r="E27" s="28">
        <v>0</v>
      </c>
      <c r="F27" s="28">
        <v>0</v>
      </c>
      <c r="G27" s="28">
        <f>D27-E27+F27</f>
        <v>3031095</v>
      </c>
      <c r="H27" s="28">
        <v>3031095</v>
      </c>
      <c r="I27" s="28">
        <f>G27-H27</f>
        <v>0</v>
      </c>
      <c r="J27" s="28">
        <v>535553.14</v>
      </c>
      <c r="K27" s="29">
        <f>H27-J27</f>
        <v>2495541.86</v>
      </c>
      <c r="L27" s="29">
        <f>G27-J27</f>
        <v>2495541.86</v>
      </c>
      <c r="M27" s="28">
        <v>535553.14</v>
      </c>
      <c r="N27" s="28">
        <v>535553.14</v>
      </c>
      <c r="O27" s="29">
        <f>J27-N27</f>
        <v>0</v>
      </c>
    </row>
    <row r="28" spans="1:15" ht="15" customHeight="1">
      <c r="A28" s="21"/>
      <c r="B28" s="26" t="s">
        <v>53</v>
      </c>
      <c r="C28" s="27" t="s">
        <v>54</v>
      </c>
      <c r="D28" s="28">
        <v>15155468</v>
      </c>
      <c r="E28" s="28">
        <v>0</v>
      </c>
      <c r="F28" s="28">
        <v>0</v>
      </c>
      <c r="G28" s="28">
        <f>D28-E28+F28</f>
        <v>15155468</v>
      </c>
      <c r="H28" s="28">
        <v>15155468</v>
      </c>
      <c r="I28" s="28">
        <f>G28-H28</f>
        <v>0</v>
      </c>
      <c r="J28" s="28">
        <v>2677765.85</v>
      </c>
      <c r="K28" s="29">
        <f>H28-J28</f>
        <v>12477702.15</v>
      </c>
      <c r="L28" s="29">
        <f>G28-J28</f>
        <v>12477702.15</v>
      </c>
      <c r="M28" s="28">
        <v>2677765.8499999996</v>
      </c>
      <c r="N28" s="28">
        <v>2677765.8499999996</v>
      </c>
      <c r="O28" s="29">
        <f>J28-N28</f>
        <v>0</v>
      </c>
    </row>
    <row r="29" spans="1:15" ht="15" customHeight="1">
      <c r="A29" s="21"/>
      <c r="B29" s="26" t="s">
        <v>55</v>
      </c>
      <c r="C29" s="27" t="s">
        <v>56</v>
      </c>
      <c r="D29" s="28">
        <v>2020728</v>
      </c>
      <c r="E29" s="28">
        <v>0</v>
      </c>
      <c r="F29" s="28">
        <v>0</v>
      </c>
      <c r="G29" s="28">
        <f>D29-E29+F29</f>
        <v>2020728</v>
      </c>
      <c r="H29" s="28">
        <v>2020728</v>
      </c>
      <c r="I29" s="28">
        <f>G29-H29</f>
        <v>0</v>
      </c>
      <c r="J29" s="28">
        <v>350287.46</v>
      </c>
      <c r="K29" s="29">
        <f>H29-J29</f>
        <v>1670440.54</v>
      </c>
      <c r="L29" s="29">
        <f>G29-J29</f>
        <v>1670440.54</v>
      </c>
      <c r="M29" s="28">
        <v>350287.46</v>
      </c>
      <c r="N29" s="28">
        <v>350287.45999999996</v>
      </c>
      <c r="O29" s="29">
        <f>J29-N29</f>
        <v>0</v>
      </c>
    </row>
    <row r="30" spans="1:15" ht="15" customHeight="1">
      <c r="A30" s="21"/>
      <c r="B30" s="26" t="s">
        <v>57</v>
      </c>
      <c r="C30" s="27" t="s">
        <v>58</v>
      </c>
      <c r="D30" s="28">
        <v>400000</v>
      </c>
      <c r="E30" s="28">
        <v>0</v>
      </c>
      <c r="F30" s="28">
        <v>0</v>
      </c>
      <c r="G30" s="28">
        <f>D30-E30+F30</f>
        <v>400000</v>
      </c>
      <c r="H30" s="28">
        <v>400000</v>
      </c>
      <c r="I30" s="28">
        <f>G30-H30</f>
        <v>0</v>
      </c>
      <c r="J30" s="28">
        <v>0</v>
      </c>
      <c r="K30" s="29">
        <f>H30-J30</f>
        <v>400000</v>
      </c>
      <c r="L30" s="29">
        <f>G30-J30</f>
        <v>400000</v>
      </c>
      <c r="M30" s="28">
        <v>0</v>
      </c>
      <c r="N30" s="28">
        <v>0</v>
      </c>
      <c r="O30" s="29">
        <f>J30-N30</f>
        <v>0</v>
      </c>
    </row>
    <row r="31" spans="1:15" ht="15" customHeight="1">
      <c r="A31" s="21"/>
      <c r="B31" s="30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15" customHeight="1">
      <c r="A32" s="21"/>
      <c r="B32" s="15" t="s">
        <v>59</v>
      </c>
      <c r="C32" s="16" t="s">
        <v>60</v>
      </c>
      <c r="D32" s="18">
        <f aca="true" t="shared" si="4" ref="D32:O32">SUBTOTAL(9,D33:D37)</f>
        <v>7143329</v>
      </c>
      <c r="E32" s="18">
        <f t="shared" si="4"/>
        <v>0</v>
      </c>
      <c r="F32" s="18">
        <f t="shared" si="4"/>
        <v>0</v>
      </c>
      <c r="G32" s="18">
        <f t="shared" si="4"/>
        <v>7143329</v>
      </c>
      <c r="H32" s="18">
        <f t="shared" si="4"/>
        <v>7143329</v>
      </c>
      <c r="I32" s="18">
        <f t="shared" si="4"/>
        <v>0</v>
      </c>
      <c r="J32" s="18">
        <f t="shared" si="4"/>
        <v>2227224.02</v>
      </c>
      <c r="K32" s="18">
        <f t="shared" si="4"/>
        <v>4916104.9799999995</v>
      </c>
      <c r="L32" s="18">
        <f t="shared" si="4"/>
        <v>4916104.9799999995</v>
      </c>
      <c r="M32" s="18">
        <f t="shared" si="4"/>
        <v>2227224.02</v>
      </c>
      <c r="N32" s="18">
        <f t="shared" si="4"/>
        <v>2175008.89</v>
      </c>
      <c r="O32" s="18">
        <f t="shared" si="4"/>
        <v>52215.12999999983</v>
      </c>
    </row>
    <row r="33" spans="1:15" ht="15" customHeight="1">
      <c r="A33" s="21"/>
      <c r="B33" s="26" t="s">
        <v>61</v>
      </c>
      <c r="C33" s="27" t="s">
        <v>62</v>
      </c>
      <c r="D33" s="28">
        <v>2300000</v>
      </c>
      <c r="E33" s="28">
        <v>0</v>
      </c>
      <c r="F33" s="28">
        <v>0</v>
      </c>
      <c r="G33" s="28">
        <f>D33-E33+F33</f>
        <v>2300000</v>
      </c>
      <c r="H33" s="28">
        <v>2300000</v>
      </c>
      <c r="I33" s="28">
        <f>G33-H33</f>
        <v>0</v>
      </c>
      <c r="J33" s="28">
        <v>1301227.21</v>
      </c>
      <c r="K33" s="29">
        <f>H33-J33</f>
        <v>998772.79</v>
      </c>
      <c r="L33" s="29">
        <f>G33-J33</f>
        <v>998772.79</v>
      </c>
      <c r="M33" s="28">
        <v>1301227.21</v>
      </c>
      <c r="N33" s="28">
        <v>1249805.6500000001</v>
      </c>
      <c r="O33" s="29">
        <f>J33-N33</f>
        <v>51421.55999999982</v>
      </c>
    </row>
    <row r="34" spans="1:15" ht="15" customHeight="1">
      <c r="A34" s="21"/>
      <c r="B34" s="26" t="s">
        <v>63</v>
      </c>
      <c r="C34" s="27" t="s">
        <v>64</v>
      </c>
      <c r="D34" s="28">
        <v>1085935</v>
      </c>
      <c r="E34" s="28">
        <v>0</v>
      </c>
      <c r="F34" s="28">
        <v>0</v>
      </c>
      <c r="G34" s="28">
        <f>D34-E34+F34</f>
        <v>1085935</v>
      </c>
      <c r="H34" s="28">
        <v>1085935</v>
      </c>
      <c r="I34" s="28">
        <f>G34-H34</f>
        <v>0</v>
      </c>
      <c r="J34" s="28">
        <v>210452.32</v>
      </c>
      <c r="K34" s="29">
        <f>H34-J34</f>
        <v>875482.6799999999</v>
      </c>
      <c r="L34" s="29">
        <f>G34-J34</f>
        <v>875482.6799999999</v>
      </c>
      <c r="M34" s="28">
        <v>210452.32</v>
      </c>
      <c r="N34" s="28">
        <v>209658.75</v>
      </c>
      <c r="O34" s="29">
        <f>J34-N34</f>
        <v>793.570000000007</v>
      </c>
    </row>
    <row r="35" spans="1:15" ht="15" customHeight="1">
      <c r="A35" s="21"/>
      <c r="B35" s="26" t="s">
        <v>65</v>
      </c>
      <c r="C35" s="27" t="s">
        <v>66</v>
      </c>
      <c r="D35" s="28">
        <v>0</v>
      </c>
      <c r="E35" s="28">
        <v>0</v>
      </c>
      <c r="F35" s="28">
        <v>0</v>
      </c>
      <c r="G35" s="28">
        <f>D35-E35+F35</f>
        <v>0</v>
      </c>
      <c r="H35" s="28">
        <v>0</v>
      </c>
      <c r="I35" s="28">
        <f>G35-H35</f>
        <v>0</v>
      </c>
      <c r="J35" s="28">
        <v>0</v>
      </c>
      <c r="K35" s="29">
        <f>H35-J35</f>
        <v>0</v>
      </c>
      <c r="L35" s="29">
        <f>G35-J35</f>
        <v>0</v>
      </c>
      <c r="M35" s="28">
        <v>0</v>
      </c>
      <c r="N35" s="28">
        <v>0</v>
      </c>
      <c r="O35" s="29">
        <f>J35-N35</f>
        <v>0</v>
      </c>
    </row>
    <row r="36" spans="1:15" ht="15" customHeight="1">
      <c r="A36" s="21"/>
      <c r="B36" s="26" t="s">
        <v>67</v>
      </c>
      <c r="C36" s="27" t="s">
        <v>68</v>
      </c>
      <c r="D36" s="28">
        <v>3757394</v>
      </c>
      <c r="E36" s="28">
        <v>0</v>
      </c>
      <c r="F36" s="28">
        <v>0</v>
      </c>
      <c r="G36" s="28">
        <f>D36-E36+F36</f>
        <v>3757394</v>
      </c>
      <c r="H36" s="28">
        <v>3757394</v>
      </c>
      <c r="I36" s="28">
        <f>G36-H36</f>
        <v>0</v>
      </c>
      <c r="J36" s="28">
        <v>715544.49</v>
      </c>
      <c r="K36" s="29">
        <f>H36-J36</f>
        <v>3041849.51</v>
      </c>
      <c r="L36" s="29">
        <f>G36-J36</f>
        <v>3041849.51</v>
      </c>
      <c r="M36" s="28">
        <v>715544.4900000001</v>
      </c>
      <c r="N36" s="28">
        <v>715544.4900000001</v>
      </c>
      <c r="O36" s="29">
        <f>J36-N36</f>
        <v>0</v>
      </c>
    </row>
    <row r="37" spans="1:15" ht="15" customHeight="1">
      <c r="A37" s="21"/>
      <c r="B37" s="30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ht="15" customHeight="1">
      <c r="A38" s="21"/>
      <c r="B38" s="15" t="s">
        <v>69</v>
      </c>
      <c r="C38" s="16" t="s">
        <v>70</v>
      </c>
      <c r="D38" s="18">
        <f aca="true" t="shared" si="5" ref="D38:O38">SUBTOTAL(9,D39:D40)</f>
        <v>0</v>
      </c>
      <c r="E38" s="18">
        <f t="shared" si="5"/>
        <v>0</v>
      </c>
      <c r="F38" s="18">
        <f t="shared" si="5"/>
        <v>0</v>
      </c>
      <c r="G38" s="18">
        <f t="shared" si="5"/>
        <v>0</v>
      </c>
      <c r="H38" s="18">
        <f t="shared" si="5"/>
        <v>0</v>
      </c>
      <c r="I38" s="18">
        <f t="shared" si="5"/>
        <v>0</v>
      </c>
      <c r="J38" s="18">
        <f t="shared" si="5"/>
        <v>0</v>
      </c>
      <c r="K38" s="18">
        <f t="shared" si="5"/>
        <v>0</v>
      </c>
      <c r="L38" s="18">
        <f t="shared" si="5"/>
        <v>0</v>
      </c>
      <c r="M38" s="18">
        <f t="shared" si="5"/>
        <v>0</v>
      </c>
      <c r="N38" s="18">
        <f t="shared" si="5"/>
        <v>0</v>
      </c>
      <c r="O38" s="18">
        <f t="shared" si="5"/>
        <v>0</v>
      </c>
    </row>
    <row r="39" spans="1:15" ht="15" customHeight="1">
      <c r="A39" s="21"/>
      <c r="B39" s="26" t="s">
        <v>71</v>
      </c>
      <c r="C39" s="27" t="s">
        <v>72</v>
      </c>
      <c r="D39" s="28">
        <v>0</v>
      </c>
      <c r="E39" s="28">
        <v>0</v>
      </c>
      <c r="F39" s="28">
        <v>0</v>
      </c>
      <c r="G39" s="28">
        <f>D39-E39+F39</f>
        <v>0</v>
      </c>
      <c r="H39" s="28">
        <v>0</v>
      </c>
      <c r="I39" s="28">
        <f>G39-H39</f>
        <v>0</v>
      </c>
      <c r="J39" s="28">
        <v>0</v>
      </c>
      <c r="K39" s="29">
        <f>H39-J39</f>
        <v>0</v>
      </c>
      <c r="L39" s="29">
        <f>G39-J39</f>
        <v>0</v>
      </c>
      <c r="M39" s="28">
        <v>0</v>
      </c>
      <c r="N39" s="28">
        <v>0</v>
      </c>
      <c r="O39" s="29">
        <f>J39-N39</f>
        <v>0</v>
      </c>
    </row>
    <row r="40" spans="1:15" ht="15" customHeight="1">
      <c r="A40" s="21"/>
      <c r="B40" s="30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15" customHeight="1">
      <c r="A41" s="21"/>
      <c r="B41" s="15" t="s">
        <v>73</v>
      </c>
      <c r="C41" s="16" t="s">
        <v>74</v>
      </c>
      <c r="D41" s="18">
        <f aca="true" t="shared" si="6" ref="D41:O41">SUBTOTAL(9,D42:D46)</f>
        <v>18339666</v>
      </c>
      <c r="E41" s="18">
        <f t="shared" si="6"/>
        <v>0</v>
      </c>
      <c r="F41" s="18">
        <f t="shared" si="6"/>
        <v>0</v>
      </c>
      <c r="G41" s="18">
        <f t="shared" si="6"/>
        <v>18339666</v>
      </c>
      <c r="H41" s="18">
        <f t="shared" si="6"/>
        <v>18339666</v>
      </c>
      <c r="I41" s="18">
        <f t="shared" si="6"/>
        <v>0</v>
      </c>
      <c r="J41" s="18">
        <f t="shared" si="6"/>
        <v>1958530.1400000001</v>
      </c>
      <c r="K41" s="18">
        <f t="shared" si="6"/>
        <v>16381135.86</v>
      </c>
      <c r="L41" s="18">
        <f t="shared" si="6"/>
        <v>16381135.86</v>
      </c>
      <c r="M41" s="18">
        <f t="shared" si="6"/>
        <v>1958530.1400000001</v>
      </c>
      <c r="N41" s="18">
        <f t="shared" si="6"/>
        <v>1956779.08</v>
      </c>
      <c r="O41" s="18">
        <f t="shared" si="6"/>
        <v>1751.0600000000559</v>
      </c>
    </row>
    <row r="42" spans="1:15" ht="15" customHeight="1">
      <c r="A42" s="21"/>
      <c r="B42" s="26" t="s">
        <v>75</v>
      </c>
      <c r="C42" s="27" t="s">
        <v>76</v>
      </c>
      <c r="D42" s="28">
        <v>7373820</v>
      </c>
      <c r="E42" s="28">
        <v>0</v>
      </c>
      <c r="F42" s="28">
        <v>0</v>
      </c>
      <c r="G42" s="28">
        <f>D42-E42+F42</f>
        <v>7373820</v>
      </c>
      <c r="H42" s="28">
        <v>7373820</v>
      </c>
      <c r="I42" s="28">
        <f>G42-H42</f>
        <v>0</v>
      </c>
      <c r="J42" s="28">
        <v>1172620.8</v>
      </c>
      <c r="K42" s="29">
        <f>H42-J42</f>
        <v>6201199.2</v>
      </c>
      <c r="L42" s="29">
        <f>G42-J42</f>
        <v>6201199.2</v>
      </c>
      <c r="M42" s="28">
        <v>1172620.8</v>
      </c>
      <c r="N42" s="28">
        <v>1171574.77</v>
      </c>
      <c r="O42" s="29">
        <f>J42-N42</f>
        <v>1046.030000000028</v>
      </c>
    </row>
    <row r="43" spans="1:15" ht="15" customHeight="1">
      <c r="A43" s="21"/>
      <c r="B43" s="26" t="s">
        <v>77</v>
      </c>
      <c r="C43" s="27" t="s">
        <v>78</v>
      </c>
      <c r="D43" s="28">
        <v>4795044</v>
      </c>
      <c r="E43" s="28">
        <v>0</v>
      </c>
      <c r="F43" s="28">
        <v>0</v>
      </c>
      <c r="G43" s="28">
        <f>D43-E43+F43</f>
        <v>4795044</v>
      </c>
      <c r="H43" s="28">
        <v>4795044</v>
      </c>
      <c r="I43" s="28">
        <f>G43-H43</f>
        <v>0</v>
      </c>
      <c r="J43" s="28">
        <v>762738.3</v>
      </c>
      <c r="K43" s="29">
        <f>H43-J43</f>
        <v>4032305.7</v>
      </c>
      <c r="L43" s="29">
        <f>G43-J43</f>
        <v>4032305.7</v>
      </c>
      <c r="M43" s="28">
        <v>762738.3</v>
      </c>
      <c r="N43" s="28">
        <v>762033.27</v>
      </c>
      <c r="O43" s="29">
        <f>J43-N43</f>
        <v>705.0300000000279</v>
      </c>
    </row>
    <row r="44" spans="1:15" ht="15" customHeight="1">
      <c r="A44" s="21"/>
      <c r="B44" s="26" t="s">
        <v>79</v>
      </c>
      <c r="C44" s="27" t="s">
        <v>80</v>
      </c>
      <c r="D44" s="28">
        <v>4035372</v>
      </c>
      <c r="E44" s="28">
        <v>0</v>
      </c>
      <c r="F44" s="28">
        <v>0</v>
      </c>
      <c r="G44" s="28">
        <f>D44-E44+F44</f>
        <v>4035372</v>
      </c>
      <c r="H44" s="28">
        <v>4035372</v>
      </c>
      <c r="I44" s="28">
        <f>G44-H44</f>
        <v>0</v>
      </c>
      <c r="J44" s="28">
        <v>0</v>
      </c>
      <c r="K44" s="29">
        <f>H44-J44</f>
        <v>4035372</v>
      </c>
      <c r="L44" s="29">
        <f>G44-J44</f>
        <v>4035372</v>
      </c>
      <c r="M44" s="28">
        <v>0</v>
      </c>
      <c r="N44" s="28">
        <v>0</v>
      </c>
      <c r="O44" s="29">
        <f>J44-N44</f>
        <v>0</v>
      </c>
    </row>
    <row r="45" spans="1:15" ht="15" customHeight="1">
      <c r="A45" s="21"/>
      <c r="B45" s="26" t="s">
        <v>81</v>
      </c>
      <c r="C45" s="27" t="s">
        <v>82</v>
      </c>
      <c r="D45" s="28">
        <v>2135430</v>
      </c>
      <c r="E45" s="28">
        <v>0</v>
      </c>
      <c r="F45" s="28">
        <v>0</v>
      </c>
      <c r="G45" s="28">
        <f>D45-E45+F45</f>
        <v>2135430</v>
      </c>
      <c r="H45" s="28">
        <v>2135430</v>
      </c>
      <c r="I45" s="28">
        <f>G45-H45</f>
        <v>0</v>
      </c>
      <c r="J45" s="28">
        <v>23171.04</v>
      </c>
      <c r="K45" s="29">
        <f>H45-J45</f>
        <v>2112258.96</v>
      </c>
      <c r="L45" s="29">
        <f>G45-J45</f>
        <v>2112258.96</v>
      </c>
      <c r="M45" s="28">
        <v>23171.04</v>
      </c>
      <c r="N45" s="28">
        <v>23171.04</v>
      </c>
      <c r="O45" s="29">
        <f>J45-N45</f>
        <v>0</v>
      </c>
    </row>
    <row r="46" spans="1:15" ht="15" customHeight="1">
      <c r="A46" s="21"/>
      <c r="B46" s="22"/>
      <c r="C46" s="21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25.5">
      <c r="A47" s="21"/>
      <c r="B47" s="15" t="s">
        <v>83</v>
      </c>
      <c r="C47" s="16" t="s">
        <v>84</v>
      </c>
      <c r="D47" s="18">
        <f aca="true" t="shared" si="7" ref="D47:O47">SUBTOTAL(9,D48:D48)</f>
        <v>0</v>
      </c>
      <c r="E47" s="18">
        <f t="shared" si="7"/>
        <v>0</v>
      </c>
      <c r="F47" s="18">
        <f t="shared" si="7"/>
        <v>0</v>
      </c>
      <c r="G47" s="18">
        <f t="shared" si="7"/>
        <v>0</v>
      </c>
      <c r="H47" s="18">
        <f t="shared" si="7"/>
        <v>0</v>
      </c>
      <c r="I47" s="18">
        <f t="shared" si="7"/>
        <v>0</v>
      </c>
      <c r="J47" s="18">
        <f t="shared" si="7"/>
        <v>0</v>
      </c>
      <c r="K47" s="18">
        <f t="shared" si="7"/>
        <v>0</v>
      </c>
      <c r="L47" s="18">
        <f t="shared" si="7"/>
        <v>0</v>
      </c>
      <c r="M47" s="18">
        <f t="shared" si="7"/>
        <v>0</v>
      </c>
      <c r="N47" s="18">
        <f t="shared" si="7"/>
        <v>0</v>
      </c>
      <c r="O47" s="18">
        <f t="shared" si="7"/>
        <v>0</v>
      </c>
    </row>
    <row r="48" spans="1:15" ht="15" customHeight="1">
      <c r="A48" s="21"/>
      <c r="B48" s="22"/>
      <c r="C48" s="2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5" customHeight="1">
      <c r="A49" s="21"/>
      <c r="B49" s="38" t="str">
        <f>"TOTAL CAPITULO "&amp;B12&amp;":"</f>
        <v>TOTAL CAPITULO 1000:</v>
      </c>
      <c r="C49" s="38"/>
      <c r="D49" s="19">
        <f aca="true" t="shared" si="8" ref="D49:O49">SUBTOTAL(9,D14:D48)</f>
        <v>169884000</v>
      </c>
      <c r="E49" s="19">
        <f t="shared" si="8"/>
        <v>0</v>
      </c>
      <c r="F49" s="19">
        <f t="shared" si="8"/>
        <v>0</v>
      </c>
      <c r="G49" s="19">
        <f t="shared" si="8"/>
        <v>169884000</v>
      </c>
      <c r="H49" s="19">
        <f t="shared" si="8"/>
        <v>169884000</v>
      </c>
      <c r="I49" s="19">
        <f t="shared" si="8"/>
        <v>0</v>
      </c>
      <c r="J49" s="19">
        <f t="shared" si="8"/>
        <v>29513997.71</v>
      </c>
      <c r="K49" s="19">
        <f t="shared" si="8"/>
        <v>140370002.29000002</v>
      </c>
      <c r="L49" s="19">
        <f t="shared" si="8"/>
        <v>140370002.29000002</v>
      </c>
      <c r="M49" s="19">
        <f t="shared" si="8"/>
        <v>26073258.98</v>
      </c>
      <c r="N49" s="19">
        <f t="shared" si="8"/>
        <v>25919505.769999992</v>
      </c>
      <c r="O49" s="19">
        <f t="shared" si="8"/>
        <v>3594491.9399999995</v>
      </c>
    </row>
    <row r="50" spans="1:15" ht="15" customHeight="1">
      <c r="A50" s="21"/>
      <c r="B50" s="22"/>
      <c r="C50" s="21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5" customHeight="1">
      <c r="A51" s="21"/>
      <c r="B51" s="12" t="s">
        <v>85</v>
      </c>
      <c r="C51" s="14" t="s">
        <v>86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5" customHeight="1">
      <c r="A52" s="21"/>
      <c r="B52" s="22"/>
      <c r="C52" s="21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25.5">
      <c r="A53" s="21"/>
      <c r="B53" s="15" t="s">
        <v>87</v>
      </c>
      <c r="C53" s="16" t="s">
        <v>88</v>
      </c>
      <c r="D53" s="18">
        <f aca="true" t="shared" si="9" ref="D53:O53">SUBTOTAL(9,D54:D61)</f>
        <v>2576000</v>
      </c>
      <c r="E53" s="18">
        <f t="shared" si="9"/>
        <v>0</v>
      </c>
      <c r="F53" s="18">
        <f t="shared" si="9"/>
        <v>0</v>
      </c>
      <c r="G53" s="18">
        <f t="shared" si="9"/>
        <v>2576000</v>
      </c>
      <c r="H53" s="18">
        <f t="shared" si="9"/>
        <v>198060.29</v>
      </c>
      <c r="I53" s="18">
        <f t="shared" si="9"/>
        <v>2377939.71</v>
      </c>
      <c r="J53" s="18">
        <f t="shared" si="9"/>
        <v>55537.2</v>
      </c>
      <c r="K53" s="18">
        <f t="shared" si="9"/>
        <v>142523.09</v>
      </c>
      <c r="L53" s="18">
        <f t="shared" si="9"/>
        <v>2520462.8</v>
      </c>
      <c r="M53" s="18">
        <f t="shared" si="9"/>
        <v>55537.200000000004</v>
      </c>
      <c r="N53" s="18">
        <f t="shared" si="9"/>
        <v>26368.28</v>
      </c>
      <c r="O53" s="18">
        <f t="shared" si="9"/>
        <v>29168.92</v>
      </c>
    </row>
    <row r="54" spans="1:15" ht="15" customHeight="1">
      <c r="A54" s="21"/>
      <c r="B54" s="26" t="s">
        <v>89</v>
      </c>
      <c r="C54" s="27" t="s">
        <v>90</v>
      </c>
      <c r="D54" s="28">
        <v>500000</v>
      </c>
      <c r="E54" s="28">
        <v>0</v>
      </c>
      <c r="F54" s="28">
        <v>0</v>
      </c>
      <c r="G54" s="28">
        <f aca="true" t="shared" si="10" ref="G54:G60">D54-E54+F54</f>
        <v>500000</v>
      </c>
      <c r="H54" s="28">
        <v>55142.97</v>
      </c>
      <c r="I54" s="28">
        <f aca="true" t="shared" si="11" ref="I54:I60">G54-H54</f>
        <v>444857.03</v>
      </c>
      <c r="J54" s="28">
        <v>8232.79</v>
      </c>
      <c r="K54" s="29">
        <f aca="true" t="shared" si="12" ref="K54:K60">H54-J54</f>
        <v>46910.18</v>
      </c>
      <c r="L54" s="29">
        <f aca="true" t="shared" si="13" ref="L54:L60">G54-J54</f>
        <v>491767.21</v>
      </c>
      <c r="M54" s="28">
        <v>8232.789999999999</v>
      </c>
      <c r="N54" s="28">
        <v>5244.48</v>
      </c>
      <c r="O54" s="29">
        <f aca="true" t="shared" si="14" ref="O54:O60">J54-N54</f>
        <v>2988.3100000000013</v>
      </c>
    </row>
    <row r="55" spans="1:15" ht="15" customHeight="1">
      <c r="A55" s="21"/>
      <c r="B55" s="26" t="s">
        <v>91</v>
      </c>
      <c r="C55" s="27" t="s">
        <v>92</v>
      </c>
      <c r="D55" s="28">
        <v>70000</v>
      </c>
      <c r="E55" s="28">
        <v>0</v>
      </c>
      <c r="F55" s="28">
        <v>0</v>
      </c>
      <c r="G55" s="28">
        <f t="shared" si="10"/>
        <v>70000</v>
      </c>
      <c r="H55" s="28">
        <v>80.55</v>
      </c>
      <c r="I55" s="28">
        <f t="shared" si="11"/>
        <v>69919.45</v>
      </c>
      <c r="J55" s="28">
        <v>0</v>
      </c>
      <c r="K55" s="29">
        <f t="shared" si="12"/>
        <v>80.55</v>
      </c>
      <c r="L55" s="29">
        <f t="shared" si="13"/>
        <v>70000</v>
      </c>
      <c r="M55" s="28">
        <v>0</v>
      </c>
      <c r="N55" s="28">
        <v>0</v>
      </c>
      <c r="O55" s="29">
        <f t="shared" si="14"/>
        <v>0</v>
      </c>
    </row>
    <row r="56" spans="1:15" ht="15" customHeight="1">
      <c r="A56" s="21"/>
      <c r="B56" s="26" t="s">
        <v>93</v>
      </c>
      <c r="C56" s="27" t="s">
        <v>94</v>
      </c>
      <c r="D56" s="28">
        <v>6000</v>
      </c>
      <c r="E56" s="28">
        <v>0</v>
      </c>
      <c r="F56" s="28">
        <v>0</v>
      </c>
      <c r="G56" s="28">
        <f t="shared" si="10"/>
        <v>6000</v>
      </c>
      <c r="H56" s="28">
        <v>0</v>
      </c>
      <c r="I56" s="28">
        <f t="shared" si="11"/>
        <v>6000</v>
      </c>
      <c r="J56" s="28">
        <v>0</v>
      </c>
      <c r="K56" s="29">
        <f t="shared" si="12"/>
        <v>0</v>
      </c>
      <c r="L56" s="29">
        <f t="shared" si="13"/>
        <v>6000</v>
      </c>
      <c r="M56" s="28">
        <v>0</v>
      </c>
      <c r="N56" s="28">
        <v>0</v>
      </c>
      <c r="O56" s="29">
        <f t="shared" si="14"/>
        <v>0</v>
      </c>
    </row>
    <row r="57" spans="1:15" ht="15" customHeight="1">
      <c r="A57" s="21"/>
      <c r="B57" s="26" t="s">
        <v>95</v>
      </c>
      <c r="C57" s="27" t="s">
        <v>96</v>
      </c>
      <c r="D57" s="28">
        <v>1700000</v>
      </c>
      <c r="E57" s="28">
        <v>0</v>
      </c>
      <c r="F57" s="28">
        <v>0</v>
      </c>
      <c r="G57" s="28">
        <f t="shared" si="10"/>
        <v>1700000</v>
      </c>
      <c r="H57" s="28">
        <v>134922.59999999998</v>
      </c>
      <c r="I57" s="28">
        <f t="shared" si="11"/>
        <v>1565077.4</v>
      </c>
      <c r="J57" s="28">
        <v>39390.24</v>
      </c>
      <c r="K57" s="29">
        <f t="shared" si="12"/>
        <v>95532.35999999999</v>
      </c>
      <c r="L57" s="29">
        <f t="shared" si="13"/>
        <v>1660609.76</v>
      </c>
      <c r="M57" s="28">
        <v>39390.240000000005</v>
      </c>
      <c r="N57" s="28">
        <v>15136.33</v>
      </c>
      <c r="O57" s="29">
        <f t="shared" si="14"/>
        <v>24253.909999999996</v>
      </c>
    </row>
    <row r="58" spans="1:15" ht="15" customHeight="1">
      <c r="A58" s="21"/>
      <c r="B58" s="26" t="s">
        <v>97</v>
      </c>
      <c r="C58" s="27" t="s">
        <v>98</v>
      </c>
      <c r="D58" s="28">
        <v>45000</v>
      </c>
      <c r="E58" s="28">
        <v>0</v>
      </c>
      <c r="F58" s="28">
        <v>0</v>
      </c>
      <c r="G58" s="28">
        <f t="shared" si="10"/>
        <v>45000</v>
      </c>
      <c r="H58" s="28">
        <v>5390</v>
      </c>
      <c r="I58" s="28">
        <f t="shared" si="11"/>
        <v>39610</v>
      </c>
      <c r="J58" s="28">
        <v>5390</v>
      </c>
      <c r="K58" s="29">
        <f t="shared" si="12"/>
        <v>0</v>
      </c>
      <c r="L58" s="29">
        <f t="shared" si="13"/>
        <v>39610</v>
      </c>
      <c r="M58" s="28">
        <v>5390</v>
      </c>
      <c r="N58" s="28">
        <v>5390</v>
      </c>
      <c r="O58" s="29">
        <f t="shared" si="14"/>
        <v>0</v>
      </c>
    </row>
    <row r="59" spans="1:15" ht="15" customHeight="1">
      <c r="A59" s="21"/>
      <c r="B59" s="26" t="s">
        <v>99</v>
      </c>
      <c r="C59" s="27" t="s">
        <v>100</v>
      </c>
      <c r="D59" s="28">
        <v>235000</v>
      </c>
      <c r="E59" s="28">
        <v>0</v>
      </c>
      <c r="F59" s="28">
        <v>0</v>
      </c>
      <c r="G59" s="28">
        <f t="shared" si="10"/>
        <v>235000</v>
      </c>
      <c r="H59" s="28">
        <v>2524.17</v>
      </c>
      <c r="I59" s="28">
        <f t="shared" si="11"/>
        <v>232475.83</v>
      </c>
      <c r="J59" s="28">
        <v>2524.17</v>
      </c>
      <c r="K59" s="29">
        <f t="shared" si="12"/>
        <v>0</v>
      </c>
      <c r="L59" s="29">
        <f t="shared" si="13"/>
        <v>232475.83</v>
      </c>
      <c r="M59" s="28">
        <v>2524.17</v>
      </c>
      <c r="N59" s="28">
        <v>597.47</v>
      </c>
      <c r="O59" s="29">
        <f t="shared" si="14"/>
        <v>1926.7</v>
      </c>
    </row>
    <row r="60" spans="1:15" ht="15" customHeight="1">
      <c r="A60" s="21"/>
      <c r="B60" s="26" t="s">
        <v>101</v>
      </c>
      <c r="C60" s="27" t="s">
        <v>102</v>
      </c>
      <c r="D60" s="28">
        <v>20000</v>
      </c>
      <c r="E60" s="28">
        <v>0</v>
      </c>
      <c r="F60" s="28">
        <v>0</v>
      </c>
      <c r="G60" s="28">
        <f t="shared" si="10"/>
        <v>20000</v>
      </c>
      <c r="H60" s="28">
        <v>0</v>
      </c>
      <c r="I60" s="28">
        <f t="shared" si="11"/>
        <v>20000</v>
      </c>
      <c r="J60" s="28">
        <v>0</v>
      </c>
      <c r="K60" s="29">
        <f t="shared" si="12"/>
        <v>0</v>
      </c>
      <c r="L60" s="29">
        <f t="shared" si="13"/>
        <v>20000</v>
      </c>
      <c r="M60" s="28">
        <v>0</v>
      </c>
      <c r="N60" s="28">
        <v>0</v>
      </c>
      <c r="O60" s="29">
        <f t="shared" si="14"/>
        <v>0</v>
      </c>
    </row>
    <row r="61" spans="1:15" ht="15" customHeight="1">
      <c r="A61" s="21"/>
      <c r="B61" s="30"/>
      <c r="C61" s="27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5" customHeight="1">
      <c r="A62" s="21"/>
      <c r="B62" s="15" t="s">
        <v>103</v>
      </c>
      <c r="C62" s="16" t="s">
        <v>104</v>
      </c>
      <c r="D62" s="18">
        <f aca="true" t="shared" si="15" ref="D62:O62">SUBTOTAL(9,D63:D66)</f>
        <v>196000</v>
      </c>
      <c r="E62" s="18">
        <f t="shared" si="15"/>
        <v>0</v>
      </c>
      <c r="F62" s="18">
        <f t="shared" si="15"/>
        <v>0</v>
      </c>
      <c r="G62" s="18">
        <f t="shared" si="15"/>
        <v>196000</v>
      </c>
      <c r="H62" s="18">
        <f t="shared" si="15"/>
        <v>27352.190000000002</v>
      </c>
      <c r="I62" s="18">
        <f t="shared" si="15"/>
        <v>168647.81</v>
      </c>
      <c r="J62" s="18">
        <f t="shared" si="15"/>
        <v>27100.19</v>
      </c>
      <c r="K62" s="18">
        <f t="shared" si="15"/>
        <v>252.00000000000364</v>
      </c>
      <c r="L62" s="18">
        <f t="shared" si="15"/>
        <v>168899.81</v>
      </c>
      <c r="M62" s="18">
        <f t="shared" si="15"/>
        <v>27100.190000000002</v>
      </c>
      <c r="N62" s="18">
        <f t="shared" si="15"/>
        <v>16032.189999999999</v>
      </c>
      <c r="O62" s="18">
        <f t="shared" si="15"/>
        <v>11067.999999999998</v>
      </c>
    </row>
    <row r="63" spans="1:15" ht="15" customHeight="1">
      <c r="A63" s="21"/>
      <c r="B63" s="26" t="s">
        <v>105</v>
      </c>
      <c r="C63" s="27" t="s">
        <v>106</v>
      </c>
      <c r="D63" s="28">
        <v>150000</v>
      </c>
      <c r="E63" s="28">
        <v>0</v>
      </c>
      <c r="F63" s="28">
        <v>0</v>
      </c>
      <c r="G63" s="28">
        <f>D63-E63+F63</f>
        <v>150000</v>
      </c>
      <c r="H63" s="28">
        <v>23120.99</v>
      </c>
      <c r="I63" s="28">
        <f>G63-H63</f>
        <v>126879.01</v>
      </c>
      <c r="J63" s="28">
        <v>22868.989999999998</v>
      </c>
      <c r="K63" s="29">
        <f>H63-J63</f>
        <v>252.00000000000364</v>
      </c>
      <c r="L63" s="29">
        <f>G63-J63</f>
        <v>127131.01000000001</v>
      </c>
      <c r="M63" s="28">
        <v>22868.99</v>
      </c>
      <c r="N63" s="28">
        <v>11800.99</v>
      </c>
      <c r="O63" s="29">
        <f>J63-N63</f>
        <v>11067.999999999998</v>
      </c>
    </row>
    <row r="64" spans="1:15" ht="15" customHeight="1">
      <c r="A64" s="21"/>
      <c r="B64" s="26" t="s">
        <v>107</v>
      </c>
      <c r="C64" s="27" t="s">
        <v>108</v>
      </c>
      <c r="D64" s="28">
        <v>10000</v>
      </c>
      <c r="E64" s="28">
        <v>0</v>
      </c>
      <c r="F64" s="28">
        <v>0</v>
      </c>
      <c r="G64" s="28">
        <f>D64-E64+F64</f>
        <v>10000</v>
      </c>
      <c r="H64" s="28">
        <v>0</v>
      </c>
      <c r="I64" s="28">
        <f>G64-H64</f>
        <v>10000</v>
      </c>
      <c r="J64" s="28">
        <v>0</v>
      </c>
      <c r="K64" s="29">
        <f>H64-J64</f>
        <v>0</v>
      </c>
      <c r="L64" s="29">
        <f>G64-J64</f>
        <v>10000</v>
      </c>
      <c r="M64" s="28">
        <v>0</v>
      </c>
      <c r="N64" s="28">
        <v>0</v>
      </c>
      <c r="O64" s="29">
        <f>J64-N64</f>
        <v>0</v>
      </c>
    </row>
    <row r="65" spans="1:15" ht="15" customHeight="1">
      <c r="A65" s="21"/>
      <c r="B65" s="26" t="s">
        <v>109</v>
      </c>
      <c r="C65" s="27" t="s">
        <v>110</v>
      </c>
      <c r="D65" s="28">
        <v>36000</v>
      </c>
      <c r="E65" s="28">
        <v>0</v>
      </c>
      <c r="F65" s="28">
        <v>0</v>
      </c>
      <c r="G65" s="28">
        <f>D65-E65+F65</f>
        <v>36000</v>
      </c>
      <c r="H65" s="28">
        <v>4231.2</v>
      </c>
      <c r="I65" s="28">
        <f>G65-H65</f>
        <v>31768.8</v>
      </c>
      <c r="J65" s="28">
        <v>4231.2</v>
      </c>
      <c r="K65" s="29">
        <f>H65-J65</f>
        <v>0</v>
      </c>
      <c r="L65" s="29">
        <f>G65-J65</f>
        <v>31768.8</v>
      </c>
      <c r="M65" s="28">
        <v>4231.2</v>
      </c>
      <c r="N65" s="28">
        <v>4231.2</v>
      </c>
      <c r="O65" s="29">
        <f>J65-N65</f>
        <v>0</v>
      </c>
    </row>
    <row r="66" spans="1:15" ht="15" customHeight="1">
      <c r="A66" s="21"/>
      <c r="B66" s="30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1:15" ht="25.5">
      <c r="A67" s="21"/>
      <c r="B67" s="15" t="s">
        <v>111</v>
      </c>
      <c r="C67" s="16" t="s">
        <v>112</v>
      </c>
      <c r="D67" s="18">
        <f aca="true" t="shared" si="16" ref="D67:O67">SUBTOTAL(9,D68:D68)</f>
        <v>0</v>
      </c>
      <c r="E67" s="18">
        <f t="shared" si="16"/>
        <v>0</v>
      </c>
      <c r="F67" s="18">
        <f t="shared" si="16"/>
        <v>0</v>
      </c>
      <c r="G67" s="18">
        <f t="shared" si="16"/>
        <v>0</v>
      </c>
      <c r="H67" s="18">
        <f t="shared" si="16"/>
        <v>0</v>
      </c>
      <c r="I67" s="18">
        <f t="shared" si="16"/>
        <v>0</v>
      </c>
      <c r="J67" s="18">
        <f t="shared" si="16"/>
        <v>0</v>
      </c>
      <c r="K67" s="18">
        <f t="shared" si="16"/>
        <v>0</v>
      </c>
      <c r="L67" s="18">
        <f t="shared" si="16"/>
        <v>0</v>
      </c>
      <c r="M67" s="18">
        <f t="shared" si="16"/>
        <v>0</v>
      </c>
      <c r="N67" s="18">
        <f t="shared" si="16"/>
        <v>0</v>
      </c>
      <c r="O67" s="18">
        <f t="shared" si="16"/>
        <v>0</v>
      </c>
    </row>
    <row r="68" spans="1:15" ht="15" customHeight="1">
      <c r="A68" s="21"/>
      <c r="B68" s="30"/>
      <c r="C68" s="27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ht="25.5">
      <c r="A69" s="21"/>
      <c r="B69" s="15" t="s">
        <v>113</v>
      </c>
      <c r="C69" s="16" t="s">
        <v>114</v>
      </c>
      <c r="D69" s="18">
        <f aca="true" t="shared" si="17" ref="D69:O69">SUBTOTAL(9,D70:D79)</f>
        <v>470000</v>
      </c>
      <c r="E69" s="18">
        <f t="shared" si="17"/>
        <v>12000</v>
      </c>
      <c r="F69" s="18">
        <f t="shared" si="17"/>
        <v>12000</v>
      </c>
      <c r="G69" s="18">
        <f t="shared" si="17"/>
        <v>470000</v>
      </c>
      <c r="H69" s="18">
        <f t="shared" si="17"/>
        <v>30745.08</v>
      </c>
      <c r="I69" s="18">
        <f t="shared" si="17"/>
        <v>439254.92</v>
      </c>
      <c r="J69" s="18">
        <f t="shared" si="17"/>
        <v>19811.72</v>
      </c>
      <c r="K69" s="18">
        <f t="shared" si="17"/>
        <v>10933.36</v>
      </c>
      <c r="L69" s="18">
        <f t="shared" si="17"/>
        <v>450188.27999999997</v>
      </c>
      <c r="M69" s="18">
        <f t="shared" si="17"/>
        <v>19811.72</v>
      </c>
      <c r="N69" s="18">
        <f t="shared" si="17"/>
        <v>1068.88</v>
      </c>
      <c r="O69" s="18">
        <f t="shared" si="17"/>
        <v>18742.84</v>
      </c>
    </row>
    <row r="70" spans="1:15" ht="15" customHeight="1">
      <c r="A70" s="21"/>
      <c r="B70" s="26" t="s">
        <v>115</v>
      </c>
      <c r="C70" s="27" t="s">
        <v>116</v>
      </c>
      <c r="D70" s="28">
        <v>50000</v>
      </c>
      <c r="E70" s="28">
        <v>0</v>
      </c>
      <c r="F70" s="28">
        <v>0</v>
      </c>
      <c r="G70" s="28">
        <f aca="true" t="shared" si="18" ref="G70:G78">D70-E70+F70</f>
        <v>50000</v>
      </c>
      <c r="H70" s="28">
        <v>0</v>
      </c>
      <c r="I70" s="28">
        <f aca="true" t="shared" si="19" ref="I70:I78">G70-H70</f>
        <v>50000</v>
      </c>
      <c r="J70" s="28">
        <v>0</v>
      </c>
      <c r="K70" s="29">
        <f aca="true" t="shared" si="20" ref="K70:K78">H70-J70</f>
        <v>0</v>
      </c>
      <c r="L70" s="29">
        <f aca="true" t="shared" si="21" ref="L70:L78">G70-J70</f>
        <v>50000</v>
      </c>
      <c r="M70" s="28">
        <v>0</v>
      </c>
      <c r="N70" s="28">
        <v>0</v>
      </c>
      <c r="O70" s="29">
        <f aca="true" t="shared" si="22" ref="O70:O78">J70-N70</f>
        <v>0</v>
      </c>
    </row>
    <row r="71" spans="1:15" ht="15" customHeight="1">
      <c r="A71" s="21"/>
      <c r="B71" s="26" t="s">
        <v>117</v>
      </c>
      <c r="C71" s="27" t="s">
        <v>118</v>
      </c>
      <c r="D71" s="28">
        <v>30000</v>
      </c>
      <c r="E71" s="28">
        <v>0</v>
      </c>
      <c r="F71" s="28">
        <v>0</v>
      </c>
      <c r="G71" s="28">
        <f t="shared" si="18"/>
        <v>30000</v>
      </c>
      <c r="H71" s="28">
        <v>0</v>
      </c>
      <c r="I71" s="28">
        <f t="shared" si="19"/>
        <v>30000</v>
      </c>
      <c r="J71" s="28">
        <v>0</v>
      </c>
      <c r="K71" s="29">
        <f t="shared" si="20"/>
        <v>0</v>
      </c>
      <c r="L71" s="29">
        <f t="shared" si="21"/>
        <v>30000</v>
      </c>
      <c r="M71" s="28">
        <v>0</v>
      </c>
      <c r="N71" s="28">
        <v>0</v>
      </c>
      <c r="O71" s="29">
        <f t="shared" si="22"/>
        <v>0</v>
      </c>
    </row>
    <row r="72" spans="1:15" ht="15" customHeight="1">
      <c r="A72" s="21"/>
      <c r="B72" s="26" t="s">
        <v>119</v>
      </c>
      <c r="C72" s="27" t="s">
        <v>120</v>
      </c>
      <c r="D72" s="28">
        <v>15000</v>
      </c>
      <c r="E72" s="28">
        <v>0</v>
      </c>
      <c r="F72" s="28">
        <v>0</v>
      </c>
      <c r="G72" s="28">
        <f t="shared" si="18"/>
        <v>15000</v>
      </c>
      <c r="H72" s="28">
        <v>594.4</v>
      </c>
      <c r="I72" s="28">
        <f t="shared" si="19"/>
        <v>14405.6</v>
      </c>
      <c r="J72" s="28">
        <v>594.4</v>
      </c>
      <c r="K72" s="29">
        <f t="shared" si="20"/>
        <v>0</v>
      </c>
      <c r="L72" s="29">
        <f t="shared" si="21"/>
        <v>14405.6</v>
      </c>
      <c r="M72" s="28">
        <v>594.4</v>
      </c>
      <c r="N72" s="28">
        <v>55</v>
      </c>
      <c r="O72" s="29">
        <f t="shared" si="22"/>
        <v>539.4</v>
      </c>
    </row>
    <row r="73" spans="1:15" ht="15" customHeight="1">
      <c r="A73" s="21"/>
      <c r="B73" s="26" t="s">
        <v>121</v>
      </c>
      <c r="C73" s="27" t="s">
        <v>122</v>
      </c>
      <c r="D73" s="28">
        <v>10000</v>
      </c>
      <c r="E73" s="28">
        <v>0</v>
      </c>
      <c r="F73" s="28">
        <v>0</v>
      </c>
      <c r="G73" s="28">
        <f t="shared" si="18"/>
        <v>10000</v>
      </c>
      <c r="H73" s="28">
        <v>0</v>
      </c>
      <c r="I73" s="28">
        <f t="shared" si="19"/>
        <v>10000</v>
      </c>
      <c r="J73" s="28">
        <v>0</v>
      </c>
      <c r="K73" s="29">
        <f t="shared" si="20"/>
        <v>0</v>
      </c>
      <c r="L73" s="29">
        <f t="shared" si="21"/>
        <v>10000</v>
      </c>
      <c r="M73" s="28">
        <v>0</v>
      </c>
      <c r="N73" s="28">
        <v>0</v>
      </c>
      <c r="O73" s="29">
        <f t="shared" si="22"/>
        <v>0</v>
      </c>
    </row>
    <row r="74" spans="1:15" ht="15" customHeight="1">
      <c r="A74" s="21"/>
      <c r="B74" s="26" t="s">
        <v>123</v>
      </c>
      <c r="C74" s="27" t="s">
        <v>124</v>
      </c>
      <c r="D74" s="28">
        <v>10000</v>
      </c>
      <c r="E74" s="28">
        <v>0</v>
      </c>
      <c r="F74" s="28">
        <v>0</v>
      </c>
      <c r="G74" s="28">
        <f t="shared" si="18"/>
        <v>10000</v>
      </c>
      <c r="H74" s="28">
        <v>470</v>
      </c>
      <c r="I74" s="28">
        <f t="shared" si="19"/>
        <v>9530</v>
      </c>
      <c r="J74" s="28">
        <v>470</v>
      </c>
      <c r="K74" s="29">
        <f t="shared" si="20"/>
        <v>0</v>
      </c>
      <c r="L74" s="29">
        <f t="shared" si="21"/>
        <v>9530</v>
      </c>
      <c r="M74" s="28">
        <v>470</v>
      </c>
      <c r="N74" s="28">
        <v>470</v>
      </c>
      <c r="O74" s="29">
        <f t="shared" si="22"/>
        <v>0</v>
      </c>
    </row>
    <row r="75" spans="1:15" ht="15" customHeight="1">
      <c r="A75" s="21"/>
      <c r="B75" s="26" t="s">
        <v>125</v>
      </c>
      <c r="C75" s="27" t="s">
        <v>126</v>
      </c>
      <c r="D75" s="28">
        <v>185000</v>
      </c>
      <c r="E75" s="28">
        <v>0</v>
      </c>
      <c r="F75" s="28">
        <v>0</v>
      </c>
      <c r="G75" s="28">
        <f t="shared" si="18"/>
        <v>185000</v>
      </c>
      <c r="H75" s="28">
        <v>11533.86</v>
      </c>
      <c r="I75" s="28">
        <f t="shared" si="19"/>
        <v>173466.14</v>
      </c>
      <c r="J75" s="28">
        <v>611.88</v>
      </c>
      <c r="K75" s="29">
        <f t="shared" si="20"/>
        <v>10921.980000000001</v>
      </c>
      <c r="L75" s="29">
        <f t="shared" si="21"/>
        <v>184388.12</v>
      </c>
      <c r="M75" s="28">
        <v>611.88</v>
      </c>
      <c r="N75" s="28">
        <v>543.88</v>
      </c>
      <c r="O75" s="29">
        <f t="shared" si="22"/>
        <v>68</v>
      </c>
    </row>
    <row r="76" spans="1:15" ht="15" customHeight="1">
      <c r="A76" s="21"/>
      <c r="B76" s="26" t="s">
        <v>127</v>
      </c>
      <c r="C76" s="27" t="s">
        <v>128</v>
      </c>
      <c r="D76" s="28">
        <v>60000</v>
      </c>
      <c r="E76" s="28">
        <v>0</v>
      </c>
      <c r="F76" s="28">
        <v>0</v>
      </c>
      <c r="G76" s="28">
        <f t="shared" si="18"/>
        <v>60000</v>
      </c>
      <c r="H76" s="28">
        <v>1597.45</v>
      </c>
      <c r="I76" s="28">
        <f t="shared" si="19"/>
        <v>58402.55</v>
      </c>
      <c r="J76" s="28">
        <v>1586.07</v>
      </c>
      <c r="K76" s="29">
        <f t="shared" si="20"/>
        <v>11.38000000000011</v>
      </c>
      <c r="L76" s="29">
        <f t="shared" si="21"/>
        <v>58413.93</v>
      </c>
      <c r="M76" s="28">
        <v>1586.07</v>
      </c>
      <c r="N76" s="28">
        <v>0</v>
      </c>
      <c r="O76" s="29">
        <f t="shared" si="22"/>
        <v>1586.07</v>
      </c>
    </row>
    <row r="77" spans="1:15" ht="15" customHeight="1">
      <c r="A77" s="21"/>
      <c r="B77" s="26" t="s">
        <v>129</v>
      </c>
      <c r="C77" s="27" t="s">
        <v>130</v>
      </c>
      <c r="D77" s="28">
        <v>30000</v>
      </c>
      <c r="E77" s="28">
        <v>0</v>
      </c>
      <c r="F77" s="28">
        <v>0</v>
      </c>
      <c r="G77" s="28">
        <f t="shared" si="18"/>
        <v>30000</v>
      </c>
      <c r="H77" s="28">
        <v>0</v>
      </c>
      <c r="I77" s="28">
        <f t="shared" si="19"/>
        <v>30000</v>
      </c>
      <c r="J77" s="28">
        <v>0</v>
      </c>
      <c r="K77" s="29">
        <f t="shared" si="20"/>
        <v>0</v>
      </c>
      <c r="L77" s="29">
        <f t="shared" si="21"/>
        <v>30000</v>
      </c>
      <c r="M77" s="28">
        <v>0</v>
      </c>
      <c r="N77" s="28">
        <v>0</v>
      </c>
      <c r="O77" s="29">
        <f t="shared" si="22"/>
        <v>0</v>
      </c>
    </row>
    <row r="78" spans="1:15" ht="15" customHeight="1">
      <c r="A78" s="21"/>
      <c r="B78" s="26" t="s">
        <v>131</v>
      </c>
      <c r="C78" s="27" t="s">
        <v>132</v>
      </c>
      <c r="D78" s="28">
        <v>80000</v>
      </c>
      <c r="E78" s="28">
        <v>12000</v>
      </c>
      <c r="F78" s="28">
        <v>12000</v>
      </c>
      <c r="G78" s="28">
        <f t="shared" si="18"/>
        <v>80000</v>
      </c>
      <c r="H78" s="28">
        <v>16549.37</v>
      </c>
      <c r="I78" s="28">
        <f t="shared" si="19"/>
        <v>63450.630000000005</v>
      </c>
      <c r="J78" s="28">
        <v>16549.37</v>
      </c>
      <c r="K78" s="29">
        <f t="shared" si="20"/>
        <v>0</v>
      </c>
      <c r="L78" s="29">
        <f t="shared" si="21"/>
        <v>63450.630000000005</v>
      </c>
      <c r="M78" s="28">
        <v>16549.37</v>
      </c>
      <c r="N78" s="28">
        <v>0</v>
      </c>
      <c r="O78" s="29">
        <f t="shared" si="22"/>
        <v>16549.37</v>
      </c>
    </row>
    <row r="79" spans="1:15" ht="15" customHeight="1">
      <c r="A79" s="21"/>
      <c r="B79" s="30"/>
      <c r="C79" s="27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1:15" ht="15" customHeight="1">
      <c r="A80" s="21"/>
      <c r="B80" s="15" t="s">
        <v>133</v>
      </c>
      <c r="C80" s="16" t="s">
        <v>134</v>
      </c>
      <c r="D80" s="18">
        <f aca="true" t="shared" si="23" ref="D80:O80">SUBTOTAL(9,D81:D87)</f>
        <v>4680000</v>
      </c>
      <c r="E80" s="18">
        <f t="shared" si="23"/>
        <v>10000</v>
      </c>
      <c r="F80" s="18">
        <f t="shared" si="23"/>
        <v>10000</v>
      </c>
      <c r="G80" s="18">
        <f t="shared" si="23"/>
        <v>4680000</v>
      </c>
      <c r="H80" s="18">
        <f t="shared" si="23"/>
        <v>1231647.24</v>
      </c>
      <c r="I80" s="18">
        <f t="shared" si="23"/>
        <v>3448352.7600000002</v>
      </c>
      <c r="J80" s="18">
        <f t="shared" si="23"/>
        <v>924973.5</v>
      </c>
      <c r="K80" s="18">
        <f t="shared" si="23"/>
        <v>306673.74</v>
      </c>
      <c r="L80" s="18">
        <f t="shared" si="23"/>
        <v>3755026.5</v>
      </c>
      <c r="M80" s="18">
        <f t="shared" si="23"/>
        <v>924973.5</v>
      </c>
      <c r="N80" s="18">
        <f t="shared" si="23"/>
        <v>836419.97</v>
      </c>
      <c r="O80" s="18">
        <f t="shared" si="23"/>
        <v>88553.52999999998</v>
      </c>
    </row>
    <row r="81" spans="1:15" ht="15" customHeight="1">
      <c r="A81" s="21"/>
      <c r="B81" s="26" t="s">
        <v>135</v>
      </c>
      <c r="C81" s="27" t="s">
        <v>136</v>
      </c>
      <c r="D81" s="28">
        <v>3800000</v>
      </c>
      <c r="E81" s="28">
        <v>0</v>
      </c>
      <c r="F81" s="28">
        <v>0</v>
      </c>
      <c r="G81" s="28">
        <f aca="true" t="shared" si="24" ref="G81:G86">D81-E81+F81</f>
        <v>3800000</v>
      </c>
      <c r="H81" s="28">
        <v>1057364.92</v>
      </c>
      <c r="I81" s="28">
        <f aca="true" t="shared" si="25" ref="I81:I86">G81-H81</f>
        <v>2742635.08</v>
      </c>
      <c r="J81" s="28">
        <v>923596.58</v>
      </c>
      <c r="K81" s="29">
        <f aca="true" t="shared" si="26" ref="K81:K86">H81-J81</f>
        <v>133768.33999999997</v>
      </c>
      <c r="L81" s="29">
        <f aca="true" t="shared" si="27" ref="L81:L86">G81-J81</f>
        <v>2876403.42</v>
      </c>
      <c r="M81" s="28">
        <v>923596.58</v>
      </c>
      <c r="N81" s="28">
        <v>836419.97</v>
      </c>
      <c r="O81" s="29">
        <f aca="true" t="shared" si="28" ref="O81:O86">J81-N81</f>
        <v>87176.60999999999</v>
      </c>
    </row>
    <row r="82" spans="1:15" ht="15" customHeight="1">
      <c r="A82" s="21"/>
      <c r="B82" s="26" t="s">
        <v>137</v>
      </c>
      <c r="C82" s="27" t="s">
        <v>138</v>
      </c>
      <c r="D82" s="28">
        <v>100000</v>
      </c>
      <c r="E82" s="28">
        <v>0</v>
      </c>
      <c r="F82" s="28">
        <v>0</v>
      </c>
      <c r="G82" s="28">
        <f t="shared" si="24"/>
        <v>100000</v>
      </c>
      <c r="H82" s="28">
        <v>0</v>
      </c>
      <c r="I82" s="28">
        <f t="shared" si="25"/>
        <v>100000</v>
      </c>
      <c r="J82" s="28">
        <v>0</v>
      </c>
      <c r="K82" s="29">
        <f t="shared" si="26"/>
        <v>0</v>
      </c>
      <c r="L82" s="29">
        <f t="shared" si="27"/>
        <v>100000</v>
      </c>
      <c r="M82" s="28">
        <v>0</v>
      </c>
      <c r="N82" s="28">
        <v>0</v>
      </c>
      <c r="O82" s="29">
        <f t="shared" si="28"/>
        <v>0</v>
      </c>
    </row>
    <row r="83" spans="1:15" ht="15" customHeight="1">
      <c r="A83" s="21"/>
      <c r="B83" s="26" t="s">
        <v>139</v>
      </c>
      <c r="C83" s="27" t="s">
        <v>140</v>
      </c>
      <c r="D83" s="28">
        <v>40000</v>
      </c>
      <c r="E83" s="28">
        <v>10000</v>
      </c>
      <c r="F83" s="28">
        <v>10000</v>
      </c>
      <c r="G83" s="28">
        <f t="shared" si="24"/>
        <v>40000</v>
      </c>
      <c r="H83" s="28">
        <v>0</v>
      </c>
      <c r="I83" s="28">
        <f t="shared" si="25"/>
        <v>40000</v>
      </c>
      <c r="J83" s="28">
        <v>0</v>
      </c>
      <c r="K83" s="29">
        <f t="shared" si="26"/>
        <v>0</v>
      </c>
      <c r="L83" s="29">
        <f t="shared" si="27"/>
        <v>40000</v>
      </c>
      <c r="M83" s="28">
        <v>0</v>
      </c>
      <c r="N83" s="28">
        <v>0</v>
      </c>
      <c r="O83" s="29">
        <f t="shared" si="28"/>
        <v>0</v>
      </c>
    </row>
    <row r="84" spans="1:15" ht="15" customHeight="1">
      <c r="A84" s="21"/>
      <c r="B84" s="26" t="s">
        <v>141</v>
      </c>
      <c r="C84" s="27" t="s">
        <v>142</v>
      </c>
      <c r="D84" s="28">
        <v>100000</v>
      </c>
      <c r="E84" s="28">
        <v>0</v>
      </c>
      <c r="F84" s="28">
        <v>0</v>
      </c>
      <c r="G84" s="28">
        <f t="shared" si="24"/>
        <v>100000</v>
      </c>
      <c r="H84" s="28">
        <v>55376.92</v>
      </c>
      <c r="I84" s="28">
        <f t="shared" si="25"/>
        <v>44623.08</v>
      </c>
      <c r="J84" s="28">
        <v>1376.92</v>
      </c>
      <c r="K84" s="29">
        <f t="shared" si="26"/>
        <v>54000</v>
      </c>
      <c r="L84" s="29">
        <f t="shared" si="27"/>
        <v>98623.08</v>
      </c>
      <c r="M84" s="28">
        <v>1376.92</v>
      </c>
      <c r="N84" s="28">
        <v>0</v>
      </c>
      <c r="O84" s="29">
        <f t="shared" si="28"/>
        <v>1376.92</v>
      </c>
    </row>
    <row r="85" spans="1:15" ht="15" customHeight="1">
      <c r="A85" s="21"/>
      <c r="B85" s="26" t="s">
        <v>143</v>
      </c>
      <c r="C85" s="27" t="s">
        <v>144</v>
      </c>
      <c r="D85" s="28">
        <v>610000</v>
      </c>
      <c r="E85" s="28">
        <v>0</v>
      </c>
      <c r="F85" s="28">
        <v>0</v>
      </c>
      <c r="G85" s="28">
        <f t="shared" si="24"/>
        <v>610000</v>
      </c>
      <c r="H85" s="28">
        <v>104499.33</v>
      </c>
      <c r="I85" s="28">
        <f t="shared" si="25"/>
        <v>505500.67</v>
      </c>
      <c r="J85" s="28">
        <v>0</v>
      </c>
      <c r="K85" s="29">
        <f t="shared" si="26"/>
        <v>104499.33</v>
      </c>
      <c r="L85" s="29">
        <f t="shared" si="27"/>
        <v>610000</v>
      </c>
      <c r="M85" s="28">
        <v>0</v>
      </c>
      <c r="N85" s="28">
        <v>0</v>
      </c>
      <c r="O85" s="29">
        <f t="shared" si="28"/>
        <v>0</v>
      </c>
    </row>
    <row r="86" spans="1:15" ht="15" customHeight="1">
      <c r="A86" s="21"/>
      <c r="B86" s="26" t="s">
        <v>145</v>
      </c>
      <c r="C86" s="27" t="s">
        <v>146</v>
      </c>
      <c r="D86" s="28">
        <v>30000</v>
      </c>
      <c r="E86" s="28">
        <v>0</v>
      </c>
      <c r="F86" s="28">
        <v>0</v>
      </c>
      <c r="G86" s="28">
        <f t="shared" si="24"/>
        <v>30000</v>
      </c>
      <c r="H86" s="28">
        <v>14406.07</v>
      </c>
      <c r="I86" s="28">
        <f t="shared" si="25"/>
        <v>15593.93</v>
      </c>
      <c r="J86" s="28">
        <v>0</v>
      </c>
      <c r="K86" s="29">
        <f t="shared" si="26"/>
        <v>14406.07</v>
      </c>
      <c r="L86" s="29">
        <f t="shared" si="27"/>
        <v>30000</v>
      </c>
      <c r="M86" s="28">
        <v>0</v>
      </c>
      <c r="N86" s="28">
        <v>0</v>
      </c>
      <c r="O86" s="29">
        <f t="shared" si="28"/>
        <v>0</v>
      </c>
    </row>
    <row r="87" spans="1:15" ht="15" customHeight="1">
      <c r="A87" s="21"/>
      <c r="B87" s="30"/>
      <c r="C87" s="27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ht="15" customHeight="1">
      <c r="A88" s="21"/>
      <c r="B88" s="15" t="s">
        <v>147</v>
      </c>
      <c r="C88" s="16" t="s">
        <v>148</v>
      </c>
      <c r="D88" s="18">
        <f aca="true" t="shared" si="29" ref="D88:O88">SUBTOTAL(9,D89:D92)</f>
        <v>5530000</v>
      </c>
      <c r="E88" s="18">
        <f t="shared" si="29"/>
        <v>0</v>
      </c>
      <c r="F88" s="18">
        <f t="shared" si="29"/>
        <v>0</v>
      </c>
      <c r="G88" s="18">
        <f t="shared" si="29"/>
        <v>5530000</v>
      </c>
      <c r="H88" s="18">
        <f t="shared" si="29"/>
        <v>774515.19</v>
      </c>
      <c r="I88" s="18">
        <f t="shared" si="29"/>
        <v>4755484.81</v>
      </c>
      <c r="J88" s="18">
        <f t="shared" si="29"/>
        <v>774515.19</v>
      </c>
      <c r="K88" s="18">
        <f t="shared" si="29"/>
        <v>0</v>
      </c>
      <c r="L88" s="18">
        <f t="shared" si="29"/>
        <v>4755484.81</v>
      </c>
      <c r="M88" s="18">
        <f t="shared" si="29"/>
        <v>774515.19</v>
      </c>
      <c r="N88" s="18">
        <f t="shared" si="29"/>
        <v>693266.91</v>
      </c>
      <c r="O88" s="18">
        <f t="shared" si="29"/>
        <v>81248.27999999991</v>
      </c>
    </row>
    <row r="89" spans="1:15" ht="15" customHeight="1">
      <c r="A89" s="21"/>
      <c r="B89" s="26" t="s">
        <v>149</v>
      </c>
      <c r="C89" s="27" t="s">
        <v>150</v>
      </c>
      <c r="D89" s="28">
        <v>5500000</v>
      </c>
      <c r="E89" s="28">
        <v>0</v>
      </c>
      <c r="F89" s="28">
        <v>0</v>
      </c>
      <c r="G89" s="28">
        <f>D89-E89+F89</f>
        <v>5500000</v>
      </c>
      <c r="H89" s="28">
        <v>774365.2</v>
      </c>
      <c r="I89" s="28">
        <f>G89-H89</f>
        <v>4725634.8</v>
      </c>
      <c r="J89" s="28">
        <v>774365.2</v>
      </c>
      <c r="K89" s="29">
        <f>H89-J89</f>
        <v>0</v>
      </c>
      <c r="L89" s="29">
        <f>G89-J89</f>
        <v>4725634.8</v>
      </c>
      <c r="M89" s="28">
        <v>774365.2</v>
      </c>
      <c r="N89" s="28">
        <v>693116.92</v>
      </c>
      <c r="O89" s="29">
        <f>J89-N89</f>
        <v>81248.27999999991</v>
      </c>
    </row>
    <row r="90" spans="1:15" ht="15" customHeight="1">
      <c r="A90" s="21"/>
      <c r="B90" s="26" t="s">
        <v>441</v>
      </c>
      <c r="C90" s="27" t="s">
        <v>442</v>
      </c>
      <c r="D90" s="28">
        <v>0</v>
      </c>
      <c r="E90" s="28">
        <v>0</v>
      </c>
      <c r="F90" s="28">
        <v>0</v>
      </c>
      <c r="G90" s="28">
        <f>D90-E90+F90</f>
        <v>0</v>
      </c>
      <c r="H90" s="28">
        <v>149.99</v>
      </c>
      <c r="I90" s="28">
        <f>G90-H90</f>
        <v>-149.99</v>
      </c>
      <c r="J90" s="28">
        <v>149.99</v>
      </c>
      <c r="K90" s="29">
        <f>H90-J90</f>
        <v>0</v>
      </c>
      <c r="L90" s="29">
        <f>G90-J90</f>
        <v>-149.99</v>
      </c>
      <c r="M90" s="28">
        <v>149.99</v>
      </c>
      <c r="N90" s="28">
        <v>149.99</v>
      </c>
      <c r="O90" s="29">
        <f>J90-N90</f>
        <v>0</v>
      </c>
    </row>
    <row r="91" spans="1:15" ht="15" customHeight="1">
      <c r="A91" s="21"/>
      <c r="B91" s="26" t="s">
        <v>151</v>
      </c>
      <c r="C91" s="27" t="s">
        <v>152</v>
      </c>
      <c r="D91" s="28">
        <v>30000</v>
      </c>
      <c r="E91" s="28">
        <v>0</v>
      </c>
      <c r="F91" s="28">
        <v>0</v>
      </c>
      <c r="G91" s="28">
        <f>D91-E91+F91</f>
        <v>30000</v>
      </c>
      <c r="H91" s="28">
        <v>0</v>
      </c>
      <c r="I91" s="28">
        <f>G91-H91</f>
        <v>30000</v>
      </c>
      <c r="J91" s="28">
        <v>0</v>
      </c>
      <c r="K91" s="29">
        <f>H91-J91</f>
        <v>0</v>
      </c>
      <c r="L91" s="29">
        <f>G91-J91</f>
        <v>30000</v>
      </c>
      <c r="M91" s="28">
        <v>0</v>
      </c>
      <c r="N91" s="28">
        <v>0</v>
      </c>
      <c r="O91" s="29">
        <f>J91-N91</f>
        <v>0</v>
      </c>
    </row>
    <row r="92" spans="1:15" ht="12.75">
      <c r="A92" s="21"/>
      <c r="B92" s="30"/>
      <c r="C92" s="27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ht="15" customHeight="1">
      <c r="A93" s="21"/>
      <c r="B93" s="15" t="s">
        <v>153</v>
      </c>
      <c r="C93" s="16" t="s">
        <v>154</v>
      </c>
      <c r="D93" s="18">
        <f aca="true" t="shared" si="30" ref="D93:O93">SUBTOTAL(9,D94:D98)</f>
        <v>1000000</v>
      </c>
      <c r="E93" s="18">
        <f t="shared" si="30"/>
        <v>0</v>
      </c>
      <c r="F93" s="18">
        <f t="shared" si="30"/>
        <v>0</v>
      </c>
      <c r="G93" s="18">
        <f t="shared" si="30"/>
        <v>1000000</v>
      </c>
      <c r="H93" s="18">
        <f t="shared" si="30"/>
        <v>168507.6</v>
      </c>
      <c r="I93" s="18">
        <f t="shared" si="30"/>
        <v>831492.4</v>
      </c>
      <c r="J93" s="18">
        <f t="shared" si="30"/>
        <v>0</v>
      </c>
      <c r="K93" s="18">
        <f t="shared" si="30"/>
        <v>168507.6</v>
      </c>
      <c r="L93" s="18">
        <f t="shared" si="30"/>
        <v>1000000</v>
      </c>
      <c r="M93" s="18">
        <f t="shared" si="30"/>
        <v>0</v>
      </c>
      <c r="N93" s="18">
        <f t="shared" si="30"/>
        <v>0</v>
      </c>
      <c r="O93" s="18">
        <f t="shared" si="30"/>
        <v>0</v>
      </c>
    </row>
    <row r="94" spans="1:15" ht="15" customHeight="1">
      <c r="A94" s="21"/>
      <c r="B94" s="26" t="s">
        <v>155</v>
      </c>
      <c r="C94" s="27" t="s">
        <v>156</v>
      </c>
      <c r="D94" s="28">
        <v>550000</v>
      </c>
      <c r="E94" s="28">
        <v>0</v>
      </c>
      <c r="F94" s="28">
        <v>0</v>
      </c>
      <c r="G94" s="28">
        <f>D94-E94+F94</f>
        <v>550000</v>
      </c>
      <c r="H94" s="28">
        <v>128760</v>
      </c>
      <c r="I94" s="28">
        <f>G94-H94</f>
        <v>421240</v>
      </c>
      <c r="J94" s="28">
        <v>0</v>
      </c>
      <c r="K94" s="29">
        <f>H94-J94</f>
        <v>128760</v>
      </c>
      <c r="L94" s="29">
        <f>G94-J94</f>
        <v>550000</v>
      </c>
      <c r="M94" s="28">
        <v>0</v>
      </c>
      <c r="N94" s="28">
        <v>0</v>
      </c>
      <c r="O94" s="29">
        <f>J94-N94</f>
        <v>0</v>
      </c>
    </row>
    <row r="95" spans="1:15" ht="15" customHeight="1">
      <c r="A95" s="21"/>
      <c r="B95" s="26" t="s">
        <v>157</v>
      </c>
      <c r="C95" s="27" t="s">
        <v>158</v>
      </c>
      <c r="D95" s="28">
        <v>400000</v>
      </c>
      <c r="E95" s="28">
        <v>0</v>
      </c>
      <c r="F95" s="28">
        <v>0</v>
      </c>
      <c r="G95" s="28">
        <f>D95-E95+F95</f>
        <v>400000</v>
      </c>
      <c r="H95" s="28">
        <v>39747.6</v>
      </c>
      <c r="I95" s="28">
        <f>G95-H95</f>
        <v>360252.4</v>
      </c>
      <c r="J95" s="28">
        <v>0</v>
      </c>
      <c r="K95" s="29">
        <f>H95-J95</f>
        <v>39747.6</v>
      </c>
      <c r="L95" s="29">
        <f>G95-J95</f>
        <v>400000</v>
      </c>
      <c r="M95" s="28">
        <v>0</v>
      </c>
      <c r="N95" s="28">
        <v>0</v>
      </c>
      <c r="O95" s="29">
        <f>J95-N95</f>
        <v>0</v>
      </c>
    </row>
    <row r="96" spans="1:15" ht="15" customHeight="1">
      <c r="A96" s="21"/>
      <c r="B96" s="26" t="s">
        <v>159</v>
      </c>
      <c r="C96" s="27" t="s">
        <v>160</v>
      </c>
      <c r="D96" s="28">
        <v>30000</v>
      </c>
      <c r="E96" s="28">
        <v>0</v>
      </c>
      <c r="F96" s="28">
        <v>0</v>
      </c>
      <c r="G96" s="28">
        <f>D96-E96+F96</f>
        <v>30000</v>
      </c>
      <c r="H96" s="28">
        <v>0</v>
      </c>
      <c r="I96" s="28">
        <f>G96-H96</f>
        <v>30000</v>
      </c>
      <c r="J96" s="28">
        <v>0</v>
      </c>
      <c r="K96" s="29">
        <f>H96-J96</f>
        <v>0</v>
      </c>
      <c r="L96" s="29">
        <f>G96-J96</f>
        <v>30000</v>
      </c>
      <c r="M96" s="28">
        <v>0</v>
      </c>
      <c r="N96" s="28">
        <v>0</v>
      </c>
      <c r="O96" s="29">
        <f>J96-N96</f>
        <v>0</v>
      </c>
    </row>
    <row r="97" spans="1:15" ht="15" customHeight="1">
      <c r="A97" s="21"/>
      <c r="B97" s="26" t="s">
        <v>161</v>
      </c>
      <c r="C97" s="27" t="s">
        <v>162</v>
      </c>
      <c r="D97" s="28">
        <v>20000</v>
      </c>
      <c r="E97" s="28">
        <v>0</v>
      </c>
      <c r="F97" s="28">
        <v>0</v>
      </c>
      <c r="G97" s="28">
        <f>D97-E97+F97</f>
        <v>20000</v>
      </c>
      <c r="H97" s="28">
        <v>0</v>
      </c>
      <c r="I97" s="28">
        <f>G97-H97</f>
        <v>20000</v>
      </c>
      <c r="J97" s="28">
        <v>0</v>
      </c>
      <c r="K97" s="29">
        <f>H97-J97</f>
        <v>0</v>
      </c>
      <c r="L97" s="29">
        <f>G97-J97</f>
        <v>20000</v>
      </c>
      <c r="M97" s="28">
        <v>0</v>
      </c>
      <c r="N97" s="28">
        <v>0</v>
      </c>
      <c r="O97" s="29">
        <f>J97-N97</f>
        <v>0</v>
      </c>
    </row>
    <row r="98" spans="1:15" ht="15" customHeight="1">
      <c r="A98" s="21"/>
      <c r="B98" s="30"/>
      <c r="C98" s="27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1:15" ht="15" customHeight="1">
      <c r="A99" s="21"/>
      <c r="B99" s="15" t="s">
        <v>427</v>
      </c>
      <c r="C99" s="16" t="s">
        <v>428</v>
      </c>
      <c r="D99" s="18">
        <f aca="true" t="shared" si="31" ref="D99:O99">SUBTOTAL(9,D100:D100)</f>
        <v>0</v>
      </c>
      <c r="E99" s="18">
        <f t="shared" si="31"/>
        <v>0</v>
      </c>
      <c r="F99" s="18">
        <f t="shared" si="31"/>
        <v>0</v>
      </c>
      <c r="G99" s="18">
        <f t="shared" si="31"/>
        <v>0</v>
      </c>
      <c r="H99" s="18">
        <f t="shared" si="31"/>
        <v>0</v>
      </c>
      <c r="I99" s="18">
        <f t="shared" si="31"/>
        <v>0</v>
      </c>
      <c r="J99" s="18">
        <f t="shared" si="31"/>
        <v>0</v>
      </c>
      <c r="K99" s="18">
        <f t="shared" si="31"/>
        <v>0</v>
      </c>
      <c r="L99" s="18">
        <f t="shared" si="31"/>
        <v>0</v>
      </c>
      <c r="M99" s="18">
        <f t="shared" si="31"/>
        <v>0</v>
      </c>
      <c r="N99" s="18">
        <f t="shared" si="31"/>
        <v>0</v>
      </c>
      <c r="O99" s="18">
        <f t="shared" si="31"/>
        <v>0</v>
      </c>
    </row>
    <row r="100" spans="1:15" ht="15" customHeight="1">
      <c r="A100" s="21"/>
      <c r="B100" s="30"/>
      <c r="C100" s="27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1:15" ht="15" customHeight="1">
      <c r="A101" s="21"/>
      <c r="B101" s="15" t="s">
        <v>163</v>
      </c>
      <c r="C101" s="16" t="s">
        <v>164</v>
      </c>
      <c r="D101" s="18">
        <f aca="true" t="shared" si="32" ref="D101:O101">SUBTOTAL(9,D102:D110)</f>
        <v>2205000</v>
      </c>
      <c r="E101" s="18">
        <f t="shared" si="32"/>
        <v>0</v>
      </c>
      <c r="F101" s="18">
        <f t="shared" si="32"/>
        <v>0</v>
      </c>
      <c r="G101" s="18">
        <f t="shared" si="32"/>
        <v>2205000</v>
      </c>
      <c r="H101" s="18">
        <f t="shared" si="32"/>
        <v>149282.06000000003</v>
      </c>
      <c r="I101" s="18">
        <f t="shared" si="32"/>
        <v>2055717.94</v>
      </c>
      <c r="J101" s="18">
        <f t="shared" si="32"/>
        <v>127614.09000000001</v>
      </c>
      <c r="K101" s="18">
        <f t="shared" si="32"/>
        <v>21667.970000000005</v>
      </c>
      <c r="L101" s="18">
        <f t="shared" si="32"/>
        <v>2077385.91</v>
      </c>
      <c r="M101" s="18">
        <f t="shared" si="32"/>
        <v>127614.09000000001</v>
      </c>
      <c r="N101" s="18">
        <f t="shared" si="32"/>
        <v>114418.41</v>
      </c>
      <c r="O101" s="18">
        <f t="shared" si="32"/>
        <v>13195.68</v>
      </c>
    </row>
    <row r="102" spans="1:15" ht="15" customHeight="1">
      <c r="A102" s="21"/>
      <c r="B102" s="26" t="s">
        <v>165</v>
      </c>
      <c r="C102" s="27" t="s">
        <v>166</v>
      </c>
      <c r="D102" s="28">
        <v>150000</v>
      </c>
      <c r="E102" s="28">
        <v>0</v>
      </c>
      <c r="F102" s="28">
        <v>0</v>
      </c>
      <c r="G102" s="28">
        <f aca="true" t="shared" si="33" ref="G102:G109">D102-E102+F102</f>
        <v>150000</v>
      </c>
      <c r="H102" s="28">
        <v>815.96</v>
      </c>
      <c r="I102" s="28">
        <f aca="true" t="shared" si="34" ref="I102:I109">G102-H102</f>
        <v>149184.04</v>
      </c>
      <c r="J102" s="28">
        <v>815.96</v>
      </c>
      <c r="K102" s="29">
        <f aca="true" t="shared" si="35" ref="K102:K109">H102-J102</f>
        <v>0</v>
      </c>
      <c r="L102" s="29">
        <f aca="true" t="shared" si="36" ref="L102:L109">G102-J102</f>
        <v>149184.04</v>
      </c>
      <c r="M102" s="28">
        <v>815.96</v>
      </c>
      <c r="N102" s="28">
        <v>45</v>
      </c>
      <c r="O102" s="29">
        <f aca="true" t="shared" si="37" ref="O102:O109">J102-N102</f>
        <v>770.96</v>
      </c>
    </row>
    <row r="103" spans="1:15" ht="15" customHeight="1">
      <c r="A103" s="21"/>
      <c r="B103" s="26" t="s">
        <v>167</v>
      </c>
      <c r="C103" s="27" t="s">
        <v>168</v>
      </c>
      <c r="D103" s="28">
        <v>100000</v>
      </c>
      <c r="E103" s="28">
        <v>0</v>
      </c>
      <c r="F103" s="28">
        <v>0</v>
      </c>
      <c r="G103" s="28">
        <f t="shared" si="33"/>
        <v>100000</v>
      </c>
      <c r="H103" s="28">
        <v>888.7</v>
      </c>
      <c r="I103" s="28">
        <f t="shared" si="34"/>
        <v>99111.3</v>
      </c>
      <c r="J103" s="28">
        <v>420.75</v>
      </c>
      <c r="K103" s="29">
        <f t="shared" si="35"/>
        <v>467.95000000000005</v>
      </c>
      <c r="L103" s="29">
        <f t="shared" si="36"/>
        <v>99579.25</v>
      </c>
      <c r="M103" s="28">
        <v>420.75</v>
      </c>
      <c r="N103" s="28">
        <v>0</v>
      </c>
      <c r="O103" s="29">
        <f t="shared" si="37"/>
        <v>420.75</v>
      </c>
    </row>
    <row r="104" spans="1:15" ht="15" customHeight="1">
      <c r="A104" s="21"/>
      <c r="B104" s="26" t="s">
        <v>169</v>
      </c>
      <c r="C104" s="27" t="s">
        <v>170</v>
      </c>
      <c r="D104" s="28">
        <v>25000</v>
      </c>
      <c r="E104" s="28">
        <v>0</v>
      </c>
      <c r="F104" s="28">
        <v>0</v>
      </c>
      <c r="G104" s="28">
        <f t="shared" si="33"/>
        <v>25000</v>
      </c>
      <c r="H104" s="28">
        <v>0</v>
      </c>
      <c r="I104" s="28">
        <f t="shared" si="34"/>
        <v>25000</v>
      </c>
      <c r="J104" s="28">
        <v>0</v>
      </c>
      <c r="K104" s="29">
        <f t="shared" si="35"/>
        <v>0</v>
      </c>
      <c r="L104" s="29">
        <f t="shared" si="36"/>
        <v>25000</v>
      </c>
      <c r="M104" s="28">
        <v>0</v>
      </c>
      <c r="N104" s="28">
        <v>0</v>
      </c>
      <c r="O104" s="29">
        <f t="shared" si="37"/>
        <v>0</v>
      </c>
    </row>
    <row r="105" spans="1:15" ht="15" customHeight="1">
      <c r="A105" s="21"/>
      <c r="B105" s="26" t="s">
        <v>171</v>
      </c>
      <c r="C105" s="27" t="s">
        <v>172</v>
      </c>
      <c r="D105" s="28">
        <v>350000</v>
      </c>
      <c r="E105" s="28">
        <v>0</v>
      </c>
      <c r="F105" s="28">
        <v>0</v>
      </c>
      <c r="G105" s="28">
        <f t="shared" si="33"/>
        <v>350000</v>
      </c>
      <c r="H105" s="28">
        <v>712</v>
      </c>
      <c r="I105" s="28">
        <f t="shared" si="34"/>
        <v>349288</v>
      </c>
      <c r="J105" s="28">
        <v>712</v>
      </c>
      <c r="K105" s="29">
        <f t="shared" si="35"/>
        <v>0</v>
      </c>
      <c r="L105" s="29">
        <f t="shared" si="36"/>
        <v>349288</v>
      </c>
      <c r="M105" s="28">
        <v>712</v>
      </c>
      <c r="N105" s="28">
        <v>0</v>
      </c>
      <c r="O105" s="29">
        <f t="shared" si="37"/>
        <v>712</v>
      </c>
    </row>
    <row r="106" spans="1:15" ht="15" customHeight="1">
      <c r="A106" s="21"/>
      <c r="B106" s="26" t="s">
        <v>173</v>
      </c>
      <c r="C106" s="27" t="s">
        <v>174</v>
      </c>
      <c r="D106" s="28">
        <v>160000</v>
      </c>
      <c r="E106" s="28">
        <v>0</v>
      </c>
      <c r="F106" s="28">
        <v>0</v>
      </c>
      <c r="G106" s="28">
        <f t="shared" si="33"/>
        <v>160000</v>
      </c>
      <c r="H106" s="28">
        <v>0</v>
      </c>
      <c r="I106" s="28">
        <f t="shared" si="34"/>
        <v>160000</v>
      </c>
      <c r="J106" s="28">
        <v>0</v>
      </c>
      <c r="K106" s="29">
        <f t="shared" si="35"/>
        <v>0</v>
      </c>
      <c r="L106" s="29">
        <f t="shared" si="36"/>
        <v>160000</v>
      </c>
      <c r="M106" s="28">
        <v>0</v>
      </c>
      <c r="N106" s="28">
        <v>0</v>
      </c>
      <c r="O106" s="29">
        <f t="shared" si="37"/>
        <v>0</v>
      </c>
    </row>
    <row r="107" spans="1:15" ht="15" customHeight="1">
      <c r="A107" s="21"/>
      <c r="B107" s="26" t="s">
        <v>175</v>
      </c>
      <c r="C107" s="27" t="s">
        <v>176</v>
      </c>
      <c r="D107" s="28">
        <v>1135000</v>
      </c>
      <c r="E107" s="28">
        <v>0</v>
      </c>
      <c r="F107" s="28">
        <v>0</v>
      </c>
      <c r="G107" s="28">
        <f t="shared" si="33"/>
        <v>1135000</v>
      </c>
      <c r="H107" s="28">
        <v>101060.8</v>
      </c>
      <c r="I107" s="28">
        <f t="shared" si="34"/>
        <v>1033939.2</v>
      </c>
      <c r="J107" s="28">
        <v>79860.78</v>
      </c>
      <c r="K107" s="29">
        <f t="shared" si="35"/>
        <v>21200.020000000004</v>
      </c>
      <c r="L107" s="29">
        <f t="shared" si="36"/>
        <v>1055139.22</v>
      </c>
      <c r="M107" s="28">
        <v>79860.78</v>
      </c>
      <c r="N107" s="28">
        <v>68568.81</v>
      </c>
      <c r="O107" s="29">
        <f t="shared" si="37"/>
        <v>11291.970000000001</v>
      </c>
    </row>
    <row r="108" spans="1:15" ht="15" customHeight="1">
      <c r="A108" s="21"/>
      <c r="B108" s="26" t="s">
        <v>177</v>
      </c>
      <c r="C108" s="27" t="s">
        <v>178</v>
      </c>
      <c r="D108" s="28">
        <v>225000</v>
      </c>
      <c r="E108" s="28">
        <v>0</v>
      </c>
      <c r="F108" s="28">
        <v>0</v>
      </c>
      <c r="G108" s="28">
        <f t="shared" si="33"/>
        <v>225000</v>
      </c>
      <c r="H108" s="28">
        <v>45182</v>
      </c>
      <c r="I108" s="28">
        <f t="shared" si="34"/>
        <v>179818</v>
      </c>
      <c r="J108" s="28">
        <v>45182</v>
      </c>
      <c r="K108" s="29">
        <f t="shared" si="35"/>
        <v>0</v>
      </c>
      <c r="L108" s="29">
        <f t="shared" si="36"/>
        <v>179818</v>
      </c>
      <c r="M108" s="28">
        <v>45182</v>
      </c>
      <c r="N108" s="28">
        <v>45182</v>
      </c>
      <c r="O108" s="29">
        <f t="shared" si="37"/>
        <v>0</v>
      </c>
    </row>
    <row r="109" spans="1:15" ht="15" customHeight="1">
      <c r="A109" s="21"/>
      <c r="B109" s="26" t="s">
        <v>179</v>
      </c>
      <c r="C109" s="27" t="s">
        <v>180</v>
      </c>
      <c r="D109" s="28">
        <v>60000</v>
      </c>
      <c r="E109" s="28">
        <v>0</v>
      </c>
      <c r="F109" s="28">
        <v>0</v>
      </c>
      <c r="G109" s="28">
        <f t="shared" si="33"/>
        <v>60000</v>
      </c>
      <c r="H109" s="28">
        <v>622.6</v>
      </c>
      <c r="I109" s="28">
        <f t="shared" si="34"/>
        <v>59377.4</v>
      </c>
      <c r="J109" s="28">
        <v>622.6</v>
      </c>
      <c r="K109" s="29">
        <f t="shared" si="35"/>
        <v>0</v>
      </c>
      <c r="L109" s="29">
        <f t="shared" si="36"/>
        <v>59377.4</v>
      </c>
      <c r="M109" s="28">
        <v>622.6</v>
      </c>
      <c r="N109" s="28">
        <v>622.6</v>
      </c>
      <c r="O109" s="29">
        <f t="shared" si="37"/>
        <v>0</v>
      </c>
    </row>
    <row r="110" spans="1:15" ht="15" customHeight="1">
      <c r="A110" s="21"/>
      <c r="B110" s="22"/>
      <c r="C110" s="21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</row>
    <row r="111" spans="1:15" ht="15" customHeight="1">
      <c r="A111" s="21"/>
      <c r="B111" s="38" t="str">
        <f>"TOTAL CAPITULO "&amp;B51&amp;":"</f>
        <v>TOTAL CAPITULO 2000:</v>
      </c>
      <c r="C111" s="38"/>
      <c r="D111" s="19">
        <f aca="true" t="shared" si="38" ref="D111:O111">SUBTOTAL(9,D53:D110)</f>
        <v>16657000</v>
      </c>
      <c r="E111" s="19">
        <f t="shared" si="38"/>
        <v>22000</v>
      </c>
      <c r="F111" s="19">
        <f t="shared" si="38"/>
        <v>22000</v>
      </c>
      <c r="G111" s="19">
        <f t="shared" si="38"/>
        <v>16657000</v>
      </c>
      <c r="H111" s="19">
        <f t="shared" si="38"/>
        <v>2580109.6500000004</v>
      </c>
      <c r="I111" s="19">
        <f t="shared" si="38"/>
        <v>14076890.35</v>
      </c>
      <c r="J111" s="19">
        <f t="shared" si="38"/>
        <v>1929551.8900000001</v>
      </c>
      <c r="K111" s="19">
        <f t="shared" si="38"/>
        <v>650557.7599999999</v>
      </c>
      <c r="L111" s="19">
        <f t="shared" si="38"/>
        <v>14727448.11</v>
      </c>
      <c r="M111" s="19">
        <f t="shared" si="38"/>
        <v>1929551.8900000001</v>
      </c>
      <c r="N111" s="19">
        <f t="shared" si="38"/>
        <v>1687574.6400000001</v>
      </c>
      <c r="O111" s="19">
        <f t="shared" si="38"/>
        <v>241977.2499999999</v>
      </c>
    </row>
    <row r="112" spans="1:15" ht="15" customHeight="1">
      <c r="A112" s="21"/>
      <c r="B112" s="22"/>
      <c r="C112" s="21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</row>
    <row r="113" spans="1:15" ht="15" customHeight="1">
      <c r="A113" s="21"/>
      <c r="B113" s="12" t="s">
        <v>181</v>
      </c>
      <c r="C113" s="14" t="s">
        <v>182</v>
      </c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</row>
    <row r="114" spans="1:15" ht="15" customHeight="1">
      <c r="A114" s="21"/>
      <c r="B114" s="22"/>
      <c r="C114" s="21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</row>
    <row r="115" spans="1:15" ht="15" customHeight="1">
      <c r="A115" s="21"/>
      <c r="B115" s="15" t="s">
        <v>183</v>
      </c>
      <c r="C115" s="16" t="s">
        <v>184</v>
      </c>
      <c r="D115" s="18">
        <f aca="true" t="shared" si="39" ref="D115:O115">SUBTOTAL(9,D116:D123)</f>
        <v>25887000</v>
      </c>
      <c r="E115" s="18">
        <f t="shared" si="39"/>
        <v>0</v>
      </c>
      <c r="F115" s="18">
        <f t="shared" si="39"/>
        <v>0</v>
      </c>
      <c r="G115" s="18">
        <f t="shared" si="39"/>
        <v>25887000</v>
      </c>
      <c r="H115" s="18">
        <f t="shared" si="39"/>
        <v>5187759.16</v>
      </c>
      <c r="I115" s="18">
        <f t="shared" si="39"/>
        <v>20699240.84</v>
      </c>
      <c r="J115" s="18">
        <f t="shared" si="39"/>
        <v>3334422.6599999997</v>
      </c>
      <c r="K115" s="18">
        <f t="shared" si="39"/>
        <v>1853336.5</v>
      </c>
      <c r="L115" s="18">
        <f t="shared" si="39"/>
        <v>22552577.34</v>
      </c>
      <c r="M115" s="18">
        <f t="shared" si="39"/>
        <v>3334422.6599999997</v>
      </c>
      <c r="N115" s="18">
        <f t="shared" si="39"/>
        <v>3334422.6599999997</v>
      </c>
      <c r="O115" s="18">
        <f t="shared" si="39"/>
        <v>0</v>
      </c>
    </row>
    <row r="116" spans="1:15" ht="15" customHeight="1">
      <c r="A116" s="21"/>
      <c r="B116" s="26" t="s">
        <v>185</v>
      </c>
      <c r="C116" s="27" t="s">
        <v>186</v>
      </c>
      <c r="D116" s="28">
        <v>1500000</v>
      </c>
      <c r="E116" s="28">
        <v>0</v>
      </c>
      <c r="F116" s="28">
        <v>0</v>
      </c>
      <c r="G116" s="28">
        <f aca="true" t="shared" si="40" ref="G116:G122">D116-E116+F116</f>
        <v>1500000</v>
      </c>
      <c r="H116" s="28">
        <v>1300000</v>
      </c>
      <c r="I116" s="28">
        <f aca="true" t="shared" si="41" ref="I116:I122">G116-H116</f>
        <v>200000</v>
      </c>
      <c r="J116" s="28">
        <v>128490</v>
      </c>
      <c r="K116" s="29">
        <f aca="true" t="shared" si="42" ref="K116:K122">H116-J116</f>
        <v>1171510</v>
      </c>
      <c r="L116" s="29">
        <f aca="true" t="shared" si="43" ref="L116:L122">G116-J116</f>
        <v>1371510</v>
      </c>
      <c r="M116" s="28">
        <v>128490</v>
      </c>
      <c r="N116" s="28">
        <v>128490</v>
      </c>
      <c r="O116" s="29">
        <f aca="true" t="shared" si="44" ref="O116:O122">J116-N116</f>
        <v>0</v>
      </c>
    </row>
    <row r="117" spans="1:15" ht="15" customHeight="1">
      <c r="A117" s="21"/>
      <c r="B117" s="26" t="s">
        <v>187</v>
      </c>
      <c r="C117" s="27" t="s">
        <v>188</v>
      </c>
      <c r="D117" s="28">
        <v>23000000</v>
      </c>
      <c r="E117" s="28">
        <v>0</v>
      </c>
      <c r="F117" s="28">
        <v>0</v>
      </c>
      <c r="G117" s="28">
        <f t="shared" si="40"/>
        <v>23000000</v>
      </c>
      <c r="H117" s="28">
        <v>2996031</v>
      </c>
      <c r="I117" s="28">
        <f t="shared" si="41"/>
        <v>20003969</v>
      </c>
      <c r="J117" s="28">
        <v>2996031</v>
      </c>
      <c r="K117" s="29">
        <f t="shared" si="42"/>
        <v>0</v>
      </c>
      <c r="L117" s="29">
        <f t="shared" si="43"/>
        <v>20003969</v>
      </c>
      <c r="M117" s="28">
        <v>2996031</v>
      </c>
      <c r="N117" s="28">
        <v>2996031</v>
      </c>
      <c r="O117" s="29">
        <f t="shared" si="44"/>
        <v>0</v>
      </c>
    </row>
    <row r="118" spans="1:15" ht="15" customHeight="1">
      <c r="A118" s="21"/>
      <c r="B118" s="26" t="s">
        <v>189</v>
      </c>
      <c r="C118" s="27" t="s">
        <v>190</v>
      </c>
      <c r="D118" s="28">
        <v>5000</v>
      </c>
      <c r="E118" s="28">
        <v>0</v>
      </c>
      <c r="F118" s="28">
        <v>0</v>
      </c>
      <c r="G118" s="28">
        <f t="shared" si="40"/>
        <v>5000</v>
      </c>
      <c r="H118" s="28">
        <v>503.04</v>
      </c>
      <c r="I118" s="28">
        <f t="shared" si="41"/>
        <v>4496.96</v>
      </c>
      <c r="J118" s="28">
        <v>503.04</v>
      </c>
      <c r="K118" s="29">
        <f t="shared" si="42"/>
        <v>0</v>
      </c>
      <c r="L118" s="29">
        <f t="shared" si="43"/>
        <v>4496.96</v>
      </c>
      <c r="M118" s="28">
        <v>503.04</v>
      </c>
      <c r="N118" s="28">
        <v>503.04</v>
      </c>
      <c r="O118" s="29">
        <f t="shared" si="44"/>
        <v>0</v>
      </c>
    </row>
    <row r="119" spans="1:15" ht="15" customHeight="1">
      <c r="A119" s="21"/>
      <c r="B119" s="26" t="s">
        <v>191</v>
      </c>
      <c r="C119" s="27" t="s">
        <v>192</v>
      </c>
      <c r="D119" s="28">
        <v>300000</v>
      </c>
      <c r="E119" s="28">
        <v>0</v>
      </c>
      <c r="F119" s="28">
        <v>0</v>
      </c>
      <c r="G119" s="28">
        <f t="shared" si="40"/>
        <v>300000</v>
      </c>
      <c r="H119" s="28">
        <v>105394.12</v>
      </c>
      <c r="I119" s="28">
        <f t="shared" si="41"/>
        <v>194605.88</v>
      </c>
      <c r="J119" s="28">
        <v>90857</v>
      </c>
      <c r="K119" s="29">
        <f t="shared" si="42"/>
        <v>14537.119999999995</v>
      </c>
      <c r="L119" s="29">
        <f t="shared" si="43"/>
        <v>209143</v>
      </c>
      <c r="M119" s="28">
        <v>90857</v>
      </c>
      <c r="N119" s="28">
        <v>90857</v>
      </c>
      <c r="O119" s="29">
        <f t="shared" si="44"/>
        <v>0</v>
      </c>
    </row>
    <row r="120" spans="1:15" ht="15" customHeight="1">
      <c r="A120" s="21"/>
      <c r="B120" s="26" t="s">
        <v>193</v>
      </c>
      <c r="C120" s="27" t="s">
        <v>194</v>
      </c>
      <c r="D120" s="28">
        <v>500000</v>
      </c>
      <c r="E120" s="28">
        <v>0</v>
      </c>
      <c r="F120" s="28">
        <v>0</v>
      </c>
      <c r="G120" s="28">
        <f t="shared" si="40"/>
        <v>500000</v>
      </c>
      <c r="H120" s="28">
        <v>326638</v>
      </c>
      <c r="I120" s="28">
        <f t="shared" si="41"/>
        <v>173362</v>
      </c>
      <c r="J120" s="28">
        <v>41131.82</v>
      </c>
      <c r="K120" s="29">
        <f t="shared" si="42"/>
        <v>285506.18</v>
      </c>
      <c r="L120" s="29">
        <f t="shared" si="43"/>
        <v>458868.18</v>
      </c>
      <c r="M120" s="28">
        <v>41131.82</v>
      </c>
      <c r="N120" s="28">
        <v>41131.82</v>
      </c>
      <c r="O120" s="29">
        <f t="shared" si="44"/>
        <v>0</v>
      </c>
    </row>
    <row r="121" spans="1:15" ht="15" customHeight="1">
      <c r="A121" s="21"/>
      <c r="B121" s="26" t="s">
        <v>195</v>
      </c>
      <c r="C121" s="27" t="s">
        <v>196</v>
      </c>
      <c r="D121" s="28">
        <v>550000</v>
      </c>
      <c r="E121" s="28">
        <v>0</v>
      </c>
      <c r="F121" s="28">
        <v>0</v>
      </c>
      <c r="G121" s="28">
        <f t="shared" si="40"/>
        <v>550000</v>
      </c>
      <c r="H121" s="28">
        <v>458897</v>
      </c>
      <c r="I121" s="28">
        <f t="shared" si="41"/>
        <v>91103</v>
      </c>
      <c r="J121" s="28">
        <v>77113.8</v>
      </c>
      <c r="K121" s="29">
        <f t="shared" si="42"/>
        <v>381783.2</v>
      </c>
      <c r="L121" s="29">
        <f t="shared" si="43"/>
        <v>472886.2</v>
      </c>
      <c r="M121" s="28">
        <v>77113.8</v>
      </c>
      <c r="N121" s="28">
        <v>77113.8</v>
      </c>
      <c r="O121" s="29">
        <f t="shared" si="44"/>
        <v>0</v>
      </c>
    </row>
    <row r="122" spans="1:15" ht="15" customHeight="1">
      <c r="A122" s="21"/>
      <c r="B122" s="26" t="s">
        <v>197</v>
      </c>
      <c r="C122" s="27" t="s">
        <v>198</v>
      </c>
      <c r="D122" s="28">
        <v>32000</v>
      </c>
      <c r="E122" s="28">
        <v>0</v>
      </c>
      <c r="F122" s="28">
        <v>0</v>
      </c>
      <c r="G122" s="28">
        <f t="shared" si="40"/>
        <v>32000</v>
      </c>
      <c r="H122" s="28">
        <v>296</v>
      </c>
      <c r="I122" s="28">
        <f t="shared" si="41"/>
        <v>31704</v>
      </c>
      <c r="J122" s="28">
        <v>296</v>
      </c>
      <c r="K122" s="29">
        <f t="shared" si="42"/>
        <v>0</v>
      </c>
      <c r="L122" s="29">
        <f t="shared" si="43"/>
        <v>31704</v>
      </c>
      <c r="M122" s="28">
        <v>296</v>
      </c>
      <c r="N122" s="28">
        <v>296</v>
      </c>
      <c r="O122" s="29">
        <f t="shared" si="44"/>
        <v>0</v>
      </c>
    </row>
    <row r="123" spans="1:15" ht="15" customHeight="1">
      <c r="A123" s="21"/>
      <c r="B123" s="30"/>
      <c r="C123" s="27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1:15" ht="15" customHeight="1">
      <c r="A124" s="21"/>
      <c r="B124" s="15" t="s">
        <v>199</v>
      </c>
      <c r="C124" s="16" t="s">
        <v>200</v>
      </c>
      <c r="D124" s="18">
        <f aca="true" t="shared" si="45" ref="D124:O124">SUBTOTAL(9,D125:D132)</f>
        <v>10975000</v>
      </c>
      <c r="E124" s="18">
        <f t="shared" si="45"/>
        <v>20000</v>
      </c>
      <c r="F124" s="18">
        <f t="shared" si="45"/>
        <v>20000</v>
      </c>
      <c r="G124" s="18">
        <f t="shared" si="45"/>
        <v>10975000</v>
      </c>
      <c r="H124" s="18">
        <f t="shared" si="45"/>
        <v>3437716.31</v>
      </c>
      <c r="I124" s="18">
        <f t="shared" si="45"/>
        <v>7537283.69</v>
      </c>
      <c r="J124" s="18">
        <f t="shared" si="45"/>
        <v>564913.8999999999</v>
      </c>
      <c r="K124" s="18">
        <f t="shared" si="45"/>
        <v>2872802.41</v>
      </c>
      <c r="L124" s="18">
        <f t="shared" si="45"/>
        <v>10410086.100000001</v>
      </c>
      <c r="M124" s="18">
        <f t="shared" si="45"/>
        <v>564913.8999999999</v>
      </c>
      <c r="N124" s="18">
        <f t="shared" si="45"/>
        <v>533825.12</v>
      </c>
      <c r="O124" s="18">
        <f t="shared" si="45"/>
        <v>31088.78</v>
      </c>
    </row>
    <row r="125" spans="1:15" ht="15" customHeight="1">
      <c r="A125" s="21"/>
      <c r="B125" s="26" t="s">
        <v>201</v>
      </c>
      <c r="C125" s="27" t="s">
        <v>202</v>
      </c>
      <c r="D125" s="28">
        <v>7450000</v>
      </c>
      <c r="E125" s="28">
        <v>0</v>
      </c>
      <c r="F125" s="28">
        <v>0</v>
      </c>
      <c r="G125" s="28">
        <f aca="true" t="shared" si="46" ref="G125:G131">D125-E125+F125</f>
        <v>7450000</v>
      </c>
      <c r="H125" s="28">
        <v>186532.68</v>
      </c>
      <c r="I125" s="28">
        <f aca="true" t="shared" si="47" ref="I125:I131">G125-H125</f>
        <v>7263467.32</v>
      </c>
      <c r="J125" s="28">
        <v>62177.56</v>
      </c>
      <c r="K125" s="29">
        <f aca="true" t="shared" si="48" ref="K125:K131">H125-J125</f>
        <v>124355.12</v>
      </c>
      <c r="L125" s="29">
        <f aca="true" t="shared" si="49" ref="L125:L131">G125-J125</f>
        <v>7387822.44</v>
      </c>
      <c r="M125" s="28">
        <v>62177.56</v>
      </c>
      <c r="N125" s="28">
        <v>31088.78</v>
      </c>
      <c r="O125" s="29">
        <f aca="true" t="shared" si="50" ref="O125:O131">J125-N125</f>
        <v>31088.78</v>
      </c>
    </row>
    <row r="126" spans="1:15" ht="15" customHeight="1">
      <c r="A126" s="21"/>
      <c r="B126" s="26" t="s">
        <v>203</v>
      </c>
      <c r="C126" s="27" t="s">
        <v>204</v>
      </c>
      <c r="D126" s="28">
        <v>3000000</v>
      </c>
      <c r="E126" s="28">
        <v>0</v>
      </c>
      <c r="F126" s="28">
        <v>0</v>
      </c>
      <c r="G126" s="28">
        <f t="shared" si="46"/>
        <v>3000000</v>
      </c>
      <c r="H126" s="28">
        <v>2963827.63</v>
      </c>
      <c r="I126" s="28">
        <f t="shared" si="47"/>
        <v>36172.37000000011</v>
      </c>
      <c r="J126" s="28">
        <v>457380.33999999997</v>
      </c>
      <c r="K126" s="29">
        <f t="shared" si="48"/>
        <v>2506447.29</v>
      </c>
      <c r="L126" s="29">
        <f t="shared" si="49"/>
        <v>2542619.66</v>
      </c>
      <c r="M126" s="28">
        <v>457380.33999999997</v>
      </c>
      <c r="N126" s="28">
        <v>457380.33999999997</v>
      </c>
      <c r="O126" s="29">
        <f t="shared" si="50"/>
        <v>0</v>
      </c>
    </row>
    <row r="127" spans="1:15" ht="15" customHeight="1">
      <c r="A127" s="21"/>
      <c r="B127" s="26" t="s">
        <v>205</v>
      </c>
      <c r="C127" s="27" t="s">
        <v>206</v>
      </c>
      <c r="D127" s="28">
        <v>300000</v>
      </c>
      <c r="E127" s="28">
        <v>0</v>
      </c>
      <c r="F127" s="28">
        <v>0</v>
      </c>
      <c r="G127" s="28">
        <f t="shared" si="46"/>
        <v>300000</v>
      </c>
      <c r="H127" s="28">
        <v>282020</v>
      </c>
      <c r="I127" s="28">
        <f t="shared" si="47"/>
        <v>17980</v>
      </c>
      <c r="J127" s="28">
        <v>40020</v>
      </c>
      <c r="K127" s="29">
        <f t="shared" si="48"/>
        <v>242000</v>
      </c>
      <c r="L127" s="29">
        <f t="shared" si="49"/>
        <v>259980</v>
      </c>
      <c r="M127" s="28">
        <v>40020</v>
      </c>
      <c r="N127" s="28">
        <v>40020</v>
      </c>
      <c r="O127" s="29">
        <f t="shared" si="50"/>
        <v>0</v>
      </c>
    </row>
    <row r="128" spans="1:15" ht="15" customHeight="1">
      <c r="A128" s="21"/>
      <c r="B128" s="26" t="s">
        <v>207</v>
      </c>
      <c r="C128" s="27" t="s">
        <v>208</v>
      </c>
      <c r="D128" s="28">
        <v>100000</v>
      </c>
      <c r="E128" s="28">
        <v>20000</v>
      </c>
      <c r="F128" s="28">
        <v>20000</v>
      </c>
      <c r="G128" s="28">
        <f t="shared" si="46"/>
        <v>100000</v>
      </c>
      <c r="H128" s="28">
        <v>5336</v>
      </c>
      <c r="I128" s="28">
        <f t="shared" si="47"/>
        <v>94664</v>
      </c>
      <c r="J128" s="28">
        <v>5336</v>
      </c>
      <c r="K128" s="29">
        <f t="shared" si="48"/>
        <v>0</v>
      </c>
      <c r="L128" s="29">
        <f t="shared" si="49"/>
        <v>94664</v>
      </c>
      <c r="M128" s="28">
        <v>5336</v>
      </c>
      <c r="N128" s="28">
        <v>5336</v>
      </c>
      <c r="O128" s="29">
        <f t="shared" si="50"/>
        <v>0</v>
      </c>
    </row>
    <row r="129" spans="1:15" ht="15" customHeight="1">
      <c r="A129" s="21"/>
      <c r="B129" s="26" t="s">
        <v>209</v>
      </c>
      <c r="C129" s="27" t="s">
        <v>210</v>
      </c>
      <c r="D129" s="28">
        <v>25000</v>
      </c>
      <c r="E129" s="28">
        <v>0</v>
      </c>
      <c r="F129" s="28">
        <v>0</v>
      </c>
      <c r="G129" s="28">
        <f t="shared" si="46"/>
        <v>25000</v>
      </c>
      <c r="H129" s="28">
        <v>0</v>
      </c>
      <c r="I129" s="28">
        <f t="shared" si="47"/>
        <v>25000</v>
      </c>
      <c r="J129" s="28">
        <v>0</v>
      </c>
      <c r="K129" s="29">
        <f t="shared" si="48"/>
        <v>0</v>
      </c>
      <c r="L129" s="29">
        <f t="shared" si="49"/>
        <v>25000</v>
      </c>
      <c r="M129" s="28">
        <v>0</v>
      </c>
      <c r="N129" s="28">
        <v>0</v>
      </c>
      <c r="O129" s="29">
        <f t="shared" si="50"/>
        <v>0</v>
      </c>
    </row>
    <row r="130" spans="1:15" ht="15" customHeight="1">
      <c r="A130" s="21"/>
      <c r="B130" s="26" t="s">
        <v>211</v>
      </c>
      <c r="C130" s="27" t="s">
        <v>212</v>
      </c>
      <c r="D130" s="28">
        <v>100000</v>
      </c>
      <c r="E130" s="28">
        <v>0</v>
      </c>
      <c r="F130" s="28">
        <v>0</v>
      </c>
      <c r="G130" s="28">
        <f t="shared" si="46"/>
        <v>100000</v>
      </c>
      <c r="H130" s="28">
        <v>0</v>
      </c>
      <c r="I130" s="28">
        <f t="shared" si="47"/>
        <v>100000</v>
      </c>
      <c r="J130" s="28">
        <v>0</v>
      </c>
      <c r="K130" s="29">
        <f t="shared" si="48"/>
        <v>0</v>
      </c>
      <c r="L130" s="29">
        <f t="shared" si="49"/>
        <v>100000</v>
      </c>
      <c r="M130" s="28">
        <v>0</v>
      </c>
      <c r="N130" s="28">
        <v>0</v>
      </c>
      <c r="O130" s="29">
        <f t="shared" si="50"/>
        <v>0</v>
      </c>
    </row>
    <row r="131" spans="1:15" ht="15" customHeight="1">
      <c r="A131" s="21"/>
      <c r="B131" s="26" t="s">
        <v>213</v>
      </c>
      <c r="C131" s="27" t="s">
        <v>214</v>
      </c>
      <c r="D131" s="28">
        <v>0</v>
      </c>
      <c r="E131" s="28">
        <v>0</v>
      </c>
      <c r="F131" s="28">
        <v>0</v>
      </c>
      <c r="G131" s="28">
        <f t="shared" si="46"/>
        <v>0</v>
      </c>
      <c r="H131" s="28">
        <v>0</v>
      </c>
      <c r="I131" s="28">
        <f t="shared" si="47"/>
        <v>0</v>
      </c>
      <c r="J131" s="28">
        <v>0</v>
      </c>
      <c r="K131" s="29">
        <f t="shared" si="48"/>
        <v>0</v>
      </c>
      <c r="L131" s="29">
        <f t="shared" si="49"/>
        <v>0</v>
      </c>
      <c r="M131" s="28">
        <v>0</v>
      </c>
      <c r="N131" s="28">
        <v>0</v>
      </c>
      <c r="O131" s="29">
        <f t="shared" si="50"/>
        <v>0</v>
      </c>
    </row>
    <row r="132" spans="1:15" ht="15" customHeight="1">
      <c r="A132" s="21"/>
      <c r="B132" s="30"/>
      <c r="C132" s="27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 ht="25.5">
      <c r="A133" s="21"/>
      <c r="B133" s="15" t="s">
        <v>215</v>
      </c>
      <c r="C133" s="16" t="s">
        <v>216</v>
      </c>
      <c r="D133" s="18">
        <f aca="true" t="shared" si="51" ref="D133:O133">SUBTOTAL(9,D134:D145)</f>
        <v>9455000</v>
      </c>
      <c r="E133" s="18">
        <f t="shared" si="51"/>
        <v>0</v>
      </c>
      <c r="F133" s="18">
        <f t="shared" si="51"/>
        <v>115000</v>
      </c>
      <c r="G133" s="18">
        <f t="shared" si="51"/>
        <v>9570000</v>
      </c>
      <c r="H133" s="18">
        <f t="shared" si="51"/>
        <v>2734706.5200000005</v>
      </c>
      <c r="I133" s="18">
        <f t="shared" si="51"/>
        <v>6835293.4799999995</v>
      </c>
      <c r="J133" s="18">
        <f t="shared" si="51"/>
        <v>458088.12</v>
      </c>
      <c r="K133" s="18">
        <f t="shared" si="51"/>
        <v>2276618.4000000004</v>
      </c>
      <c r="L133" s="18">
        <f t="shared" si="51"/>
        <v>9111911.879999999</v>
      </c>
      <c r="M133" s="18">
        <f t="shared" si="51"/>
        <v>457716.92000000004</v>
      </c>
      <c r="N133" s="18">
        <f t="shared" si="51"/>
        <v>443625.24</v>
      </c>
      <c r="O133" s="18">
        <f t="shared" si="51"/>
        <v>14462.88</v>
      </c>
    </row>
    <row r="134" spans="1:15" ht="15" customHeight="1">
      <c r="A134" s="21"/>
      <c r="B134" s="26" t="s">
        <v>217</v>
      </c>
      <c r="C134" s="27" t="s">
        <v>218</v>
      </c>
      <c r="D134" s="28">
        <v>4385000</v>
      </c>
      <c r="E134" s="28">
        <v>0</v>
      </c>
      <c r="F134" s="28">
        <v>0</v>
      </c>
      <c r="G134" s="28">
        <f aca="true" t="shared" si="52" ref="G134:G144">D134-E134+F134</f>
        <v>4385000</v>
      </c>
      <c r="H134" s="28">
        <v>99500</v>
      </c>
      <c r="I134" s="28">
        <f aca="true" t="shared" si="53" ref="I134:I144">G134-H134</f>
        <v>4285500</v>
      </c>
      <c r="J134" s="28">
        <v>0</v>
      </c>
      <c r="K134" s="29">
        <f aca="true" t="shared" si="54" ref="K134:K144">H134-J134</f>
        <v>99500</v>
      </c>
      <c r="L134" s="29">
        <f aca="true" t="shared" si="55" ref="L134:L144">G134-J134</f>
        <v>4385000</v>
      </c>
      <c r="M134" s="28">
        <v>0</v>
      </c>
      <c r="N134" s="28">
        <v>0</v>
      </c>
      <c r="O134" s="29">
        <f aca="true" t="shared" si="56" ref="O134:O144">J134-N134</f>
        <v>0</v>
      </c>
    </row>
    <row r="135" spans="1:15" ht="15" customHeight="1">
      <c r="A135" s="21"/>
      <c r="B135" s="26" t="s">
        <v>219</v>
      </c>
      <c r="C135" s="27" t="s">
        <v>220</v>
      </c>
      <c r="D135" s="28">
        <v>15000</v>
      </c>
      <c r="E135" s="28">
        <v>0</v>
      </c>
      <c r="F135" s="28">
        <v>0</v>
      </c>
      <c r="G135" s="28">
        <f t="shared" si="52"/>
        <v>15000</v>
      </c>
      <c r="H135" s="28">
        <v>0</v>
      </c>
      <c r="I135" s="28">
        <f t="shared" si="53"/>
        <v>15000</v>
      </c>
      <c r="J135" s="28">
        <v>0</v>
      </c>
      <c r="K135" s="29">
        <f t="shared" si="54"/>
        <v>0</v>
      </c>
      <c r="L135" s="29">
        <f t="shared" si="55"/>
        <v>15000</v>
      </c>
      <c r="M135" s="28">
        <v>0</v>
      </c>
      <c r="N135" s="28">
        <v>0</v>
      </c>
      <c r="O135" s="29">
        <f t="shared" si="56"/>
        <v>0</v>
      </c>
    </row>
    <row r="136" spans="1:15" ht="15" customHeight="1">
      <c r="A136" s="21"/>
      <c r="B136" s="26" t="s">
        <v>221</v>
      </c>
      <c r="C136" s="27" t="s">
        <v>222</v>
      </c>
      <c r="D136" s="28">
        <v>700000</v>
      </c>
      <c r="E136" s="28">
        <v>0</v>
      </c>
      <c r="F136" s="28">
        <v>0</v>
      </c>
      <c r="G136" s="28">
        <f t="shared" si="52"/>
        <v>700000</v>
      </c>
      <c r="H136" s="28">
        <v>104168</v>
      </c>
      <c r="I136" s="28">
        <f t="shared" si="53"/>
        <v>595832</v>
      </c>
      <c r="J136" s="28">
        <v>63800</v>
      </c>
      <c r="K136" s="29">
        <f t="shared" si="54"/>
        <v>40368</v>
      </c>
      <c r="L136" s="29">
        <f t="shared" si="55"/>
        <v>636200</v>
      </c>
      <c r="M136" s="28">
        <v>63800</v>
      </c>
      <c r="N136" s="28">
        <v>63800</v>
      </c>
      <c r="O136" s="29">
        <f t="shared" si="56"/>
        <v>0</v>
      </c>
    </row>
    <row r="137" spans="1:15" ht="15" customHeight="1">
      <c r="A137" s="21"/>
      <c r="B137" s="26" t="s">
        <v>223</v>
      </c>
      <c r="C137" s="27" t="s">
        <v>224</v>
      </c>
      <c r="D137" s="28">
        <v>200000</v>
      </c>
      <c r="E137" s="28">
        <v>0</v>
      </c>
      <c r="F137" s="28">
        <v>0</v>
      </c>
      <c r="G137" s="28">
        <f t="shared" si="52"/>
        <v>200000</v>
      </c>
      <c r="H137" s="28">
        <v>144000</v>
      </c>
      <c r="I137" s="28">
        <f t="shared" si="53"/>
        <v>56000</v>
      </c>
      <c r="J137" s="28">
        <v>0</v>
      </c>
      <c r="K137" s="29">
        <f t="shared" si="54"/>
        <v>144000</v>
      </c>
      <c r="L137" s="29">
        <f t="shared" si="55"/>
        <v>200000</v>
      </c>
      <c r="M137" s="28">
        <v>0</v>
      </c>
      <c r="N137" s="28">
        <v>0</v>
      </c>
      <c r="O137" s="29">
        <f t="shared" si="56"/>
        <v>0</v>
      </c>
    </row>
    <row r="138" spans="1:15" ht="15" customHeight="1">
      <c r="A138" s="21"/>
      <c r="B138" s="26" t="s">
        <v>225</v>
      </c>
      <c r="C138" s="27" t="s">
        <v>226</v>
      </c>
      <c r="D138" s="28">
        <v>400000</v>
      </c>
      <c r="E138" s="28">
        <v>0</v>
      </c>
      <c r="F138" s="28">
        <v>0</v>
      </c>
      <c r="G138" s="28">
        <f t="shared" si="52"/>
        <v>400000</v>
      </c>
      <c r="H138" s="28">
        <v>0</v>
      </c>
      <c r="I138" s="28">
        <f t="shared" si="53"/>
        <v>400000</v>
      </c>
      <c r="J138" s="28">
        <v>0</v>
      </c>
      <c r="K138" s="29">
        <f t="shared" si="54"/>
        <v>0</v>
      </c>
      <c r="L138" s="29">
        <f t="shared" si="55"/>
        <v>400000</v>
      </c>
      <c r="M138" s="28">
        <v>0</v>
      </c>
      <c r="N138" s="28">
        <v>0</v>
      </c>
      <c r="O138" s="29">
        <f t="shared" si="56"/>
        <v>0</v>
      </c>
    </row>
    <row r="139" spans="1:15" ht="15" customHeight="1">
      <c r="A139" s="21"/>
      <c r="B139" s="26" t="s">
        <v>227</v>
      </c>
      <c r="C139" s="27" t="s">
        <v>228</v>
      </c>
      <c r="D139" s="28">
        <v>25000</v>
      </c>
      <c r="E139" s="28">
        <v>0</v>
      </c>
      <c r="F139" s="28">
        <v>0</v>
      </c>
      <c r="G139" s="28">
        <f t="shared" si="52"/>
        <v>25000</v>
      </c>
      <c r="H139" s="28">
        <v>2159.4</v>
      </c>
      <c r="I139" s="28">
        <f t="shared" si="53"/>
        <v>22840.6</v>
      </c>
      <c r="J139" s="28">
        <v>2159.4</v>
      </c>
      <c r="K139" s="29">
        <f t="shared" si="54"/>
        <v>0</v>
      </c>
      <c r="L139" s="29">
        <f t="shared" si="55"/>
        <v>22840.6</v>
      </c>
      <c r="M139" s="28">
        <v>2159.4</v>
      </c>
      <c r="N139" s="28">
        <v>141</v>
      </c>
      <c r="O139" s="29">
        <f t="shared" si="56"/>
        <v>2018.4</v>
      </c>
    </row>
    <row r="140" spans="1:15" ht="15" customHeight="1">
      <c r="A140" s="21"/>
      <c r="B140" s="26" t="s">
        <v>229</v>
      </c>
      <c r="C140" s="27" t="s">
        <v>230</v>
      </c>
      <c r="D140" s="28">
        <v>270000</v>
      </c>
      <c r="E140" s="28">
        <v>0</v>
      </c>
      <c r="F140" s="28">
        <v>0</v>
      </c>
      <c r="G140" s="28">
        <f t="shared" si="52"/>
        <v>270000</v>
      </c>
      <c r="H140" s="28">
        <v>22281.2</v>
      </c>
      <c r="I140" s="28">
        <f t="shared" si="53"/>
        <v>247718.8</v>
      </c>
      <c r="J140" s="28">
        <v>8781.2</v>
      </c>
      <c r="K140" s="29">
        <f t="shared" si="54"/>
        <v>13500</v>
      </c>
      <c r="L140" s="29">
        <f t="shared" si="55"/>
        <v>261218.8</v>
      </c>
      <c r="M140" s="28">
        <v>8410</v>
      </c>
      <c r="N140" s="28">
        <v>8410</v>
      </c>
      <c r="O140" s="29">
        <f t="shared" si="56"/>
        <v>371.2000000000007</v>
      </c>
    </row>
    <row r="141" spans="1:15" ht="15" customHeight="1">
      <c r="A141" s="21"/>
      <c r="B141" s="26" t="s">
        <v>231</v>
      </c>
      <c r="C141" s="27" t="s">
        <v>232</v>
      </c>
      <c r="D141" s="28">
        <v>140000</v>
      </c>
      <c r="E141" s="28">
        <v>0</v>
      </c>
      <c r="F141" s="28">
        <v>0</v>
      </c>
      <c r="G141" s="28">
        <f t="shared" si="52"/>
        <v>140000</v>
      </c>
      <c r="H141" s="28">
        <v>0</v>
      </c>
      <c r="I141" s="28">
        <f t="shared" si="53"/>
        <v>140000</v>
      </c>
      <c r="J141" s="28">
        <v>0</v>
      </c>
      <c r="K141" s="29">
        <f t="shared" si="54"/>
        <v>0</v>
      </c>
      <c r="L141" s="29">
        <f t="shared" si="55"/>
        <v>140000</v>
      </c>
      <c r="M141" s="28">
        <v>0</v>
      </c>
      <c r="N141" s="28">
        <v>0</v>
      </c>
      <c r="O141" s="29">
        <f t="shared" si="56"/>
        <v>0</v>
      </c>
    </row>
    <row r="142" spans="1:15" ht="15" customHeight="1">
      <c r="A142" s="21"/>
      <c r="B142" s="26" t="s">
        <v>233</v>
      </c>
      <c r="C142" s="27" t="s">
        <v>234</v>
      </c>
      <c r="D142" s="28">
        <v>370000</v>
      </c>
      <c r="E142" s="28">
        <v>0</v>
      </c>
      <c r="F142" s="28">
        <v>0</v>
      </c>
      <c r="G142" s="28">
        <f t="shared" si="52"/>
        <v>370000</v>
      </c>
      <c r="H142" s="28">
        <v>0</v>
      </c>
      <c r="I142" s="28">
        <f t="shared" si="53"/>
        <v>370000</v>
      </c>
      <c r="J142" s="28">
        <v>0</v>
      </c>
      <c r="K142" s="29">
        <f t="shared" si="54"/>
        <v>0</v>
      </c>
      <c r="L142" s="29">
        <f t="shared" si="55"/>
        <v>370000</v>
      </c>
      <c r="M142" s="28">
        <v>0</v>
      </c>
      <c r="N142" s="28">
        <v>0</v>
      </c>
      <c r="O142" s="29">
        <f t="shared" si="56"/>
        <v>0</v>
      </c>
    </row>
    <row r="143" spans="1:15" ht="15" customHeight="1">
      <c r="A143" s="21"/>
      <c r="B143" s="26" t="s">
        <v>235</v>
      </c>
      <c r="C143" s="27" t="s">
        <v>236</v>
      </c>
      <c r="D143" s="28">
        <v>1650000</v>
      </c>
      <c r="E143" s="28">
        <v>0</v>
      </c>
      <c r="F143" s="28">
        <v>115000</v>
      </c>
      <c r="G143" s="28">
        <f t="shared" si="52"/>
        <v>1765000</v>
      </c>
      <c r="H143" s="28">
        <v>1701406.8</v>
      </c>
      <c r="I143" s="28">
        <f t="shared" si="53"/>
        <v>63593.19999999995</v>
      </c>
      <c r="J143" s="28">
        <v>235596</v>
      </c>
      <c r="K143" s="29">
        <f t="shared" si="54"/>
        <v>1465810.8</v>
      </c>
      <c r="L143" s="29">
        <f t="shared" si="55"/>
        <v>1529404</v>
      </c>
      <c r="M143" s="28">
        <v>235596</v>
      </c>
      <c r="N143" s="28">
        <v>235596</v>
      </c>
      <c r="O143" s="29">
        <f t="shared" si="56"/>
        <v>0</v>
      </c>
    </row>
    <row r="144" spans="1:15" ht="15" customHeight="1">
      <c r="A144" s="21"/>
      <c r="B144" s="26" t="s">
        <v>237</v>
      </c>
      <c r="C144" s="27" t="s">
        <v>238</v>
      </c>
      <c r="D144" s="28">
        <v>1300000</v>
      </c>
      <c r="E144" s="28">
        <v>0</v>
      </c>
      <c r="F144" s="28">
        <v>0</v>
      </c>
      <c r="G144" s="28">
        <f t="shared" si="52"/>
        <v>1300000</v>
      </c>
      <c r="H144" s="28">
        <v>661191.1200000001</v>
      </c>
      <c r="I144" s="28">
        <f t="shared" si="53"/>
        <v>638808.8799999999</v>
      </c>
      <c r="J144" s="28">
        <v>147751.52000000002</v>
      </c>
      <c r="K144" s="29">
        <f t="shared" si="54"/>
        <v>513439.6000000001</v>
      </c>
      <c r="L144" s="29">
        <f t="shared" si="55"/>
        <v>1152248.48</v>
      </c>
      <c r="M144" s="28">
        <v>147751.52000000002</v>
      </c>
      <c r="N144" s="28">
        <v>135678.24000000002</v>
      </c>
      <c r="O144" s="29">
        <f t="shared" si="56"/>
        <v>12073.279999999999</v>
      </c>
    </row>
    <row r="145" spans="1:15" ht="15" customHeight="1">
      <c r="A145" s="21"/>
      <c r="B145" s="30"/>
      <c r="C145" s="27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1:15" ht="15" customHeight="1">
      <c r="A146" s="21"/>
      <c r="B146" s="15" t="s">
        <v>239</v>
      </c>
      <c r="C146" s="16" t="s">
        <v>240</v>
      </c>
      <c r="D146" s="18">
        <f aca="true" t="shared" si="57" ref="D146:O146">SUBTOTAL(9,D147:D151)</f>
        <v>1840000</v>
      </c>
      <c r="E146" s="18">
        <f t="shared" si="57"/>
        <v>0</v>
      </c>
      <c r="F146" s="18">
        <f t="shared" si="57"/>
        <v>0</v>
      </c>
      <c r="G146" s="18">
        <f t="shared" si="57"/>
        <v>1840000</v>
      </c>
      <c r="H146" s="18">
        <f t="shared" si="57"/>
        <v>801314.52</v>
      </c>
      <c r="I146" s="18">
        <f t="shared" si="57"/>
        <v>1038685.48</v>
      </c>
      <c r="J146" s="18">
        <f t="shared" si="57"/>
        <v>801314.52</v>
      </c>
      <c r="K146" s="18">
        <f t="shared" si="57"/>
        <v>0</v>
      </c>
      <c r="L146" s="18">
        <f t="shared" si="57"/>
        <v>1038685.48</v>
      </c>
      <c r="M146" s="18">
        <f t="shared" si="57"/>
        <v>801314.52</v>
      </c>
      <c r="N146" s="18">
        <f t="shared" si="57"/>
        <v>801314.52</v>
      </c>
      <c r="O146" s="18">
        <f t="shared" si="57"/>
        <v>0</v>
      </c>
    </row>
    <row r="147" spans="1:15" ht="15" customHeight="1">
      <c r="A147" s="21"/>
      <c r="B147" s="26" t="s">
        <v>241</v>
      </c>
      <c r="C147" s="27" t="s">
        <v>242</v>
      </c>
      <c r="D147" s="28">
        <v>20000</v>
      </c>
      <c r="E147" s="28">
        <v>0</v>
      </c>
      <c r="F147" s="28">
        <v>0</v>
      </c>
      <c r="G147" s="28">
        <f>D147-E147+F147</f>
        <v>20000</v>
      </c>
      <c r="H147" s="28">
        <v>1426.8</v>
      </c>
      <c r="I147" s="28">
        <f>G147-H147</f>
        <v>18573.2</v>
      </c>
      <c r="J147" s="28">
        <v>1426.8</v>
      </c>
      <c r="K147" s="29">
        <f>H147-J147</f>
        <v>0</v>
      </c>
      <c r="L147" s="29">
        <f>G147-J147</f>
        <v>18573.2</v>
      </c>
      <c r="M147" s="28">
        <v>1426.8</v>
      </c>
      <c r="N147" s="28">
        <v>1426.8</v>
      </c>
      <c r="O147" s="29">
        <f>J147-N147</f>
        <v>0</v>
      </c>
    </row>
    <row r="148" spans="1:15" ht="15" customHeight="1">
      <c r="A148" s="21"/>
      <c r="B148" s="26" t="s">
        <v>243</v>
      </c>
      <c r="C148" s="27" t="s">
        <v>244</v>
      </c>
      <c r="D148" s="28">
        <v>1800000</v>
      </c>
      <c r="E148" s="28">
        <v>0</v>
      </c>
      <c r="F148" s="28">
        <v>0</v>
      </c>
      <c r="G148" s="28">
        <f>D148-E148+F148</f>
        <v>1800000</v>
      </c>
      <c r="H148" s="28">
        <v>799887.72</v>
      </c>
      <c r="I148" s="28">
        <f>G148-H148</f>
        <v>1000112.28</v>
      </c>
      <c r="J148" s="28">
        <v>799887.72</v>
      </c>
      <c r="K148" s="29">
        <f>H148-J148</f>
        <v>0</v>
      </c>
      <c r="L148" s="29">
        <f>G148-J148</f>
        <v>1000112.28</v>
      </c>
      <c r="M148" s="28">
        <v>799887.72</v>
      </c>
      <c r="N148" s="28">
        <v>799887.72</v>
      </c>
      <c r="O148" s="29">
        <f>J148-N148</f>
        <v>0</v>
      </c>
    </row>
    <row r="149" spans="1:15" ht="15" customHeight="1">
      <c r="A149" s="21"/>
      <c r="B149" s="26" t="s">
        <v>245</v>
      </c>
      <c r="C149" s="27" t="s">
        <v>246</v>
      </c>
      <c r="D149" s="28">
        <v>10000</v>
      </c>
      <c r="E149" s="28">
        <v>0</v>
      </c>
      <c r="F149" s="28">
        <v>0</v>
      </c>
      <c r="G149" s="28">
        <f>D149-E149+F149</f>
        <v>10000</v>
      </c>
      <c r="H149" s="28">
        <v>0</v>
      </c>
      <c r="I149" s="28">
        <f>G149-H149</f>
        <v>10000</v>
      </c>
      <c r="J149" s="28">
        <v>0</v>
      </c>
      <c r="K149" s="29">
        <f>H149-J149</f>
        <v>0</v>
      </c>
      <c r="L149" s="29">
        <f>G149-J149</f>
        <v>10000</v>
      </c>
      <c r="M149" s="28">
        <v>0</v>
      </c>
      <c r="N149" s="28">
        <v>0</v>
      </c>
      <c r="O149" s="29">
        <f>J149-N149</f>
        <v>0</v>
      </c>
    </row>
    <row r="150" spans="1:15" ht="15" customHeight="1">
      <c r="A150" s="21"/>
      <c r="B150" s="26" t="s">
        <v>247</v>
      </c>
      <c r="C150" s="27" t="s">
        <v>248</v>
      </c>
      <c r="D150" s="28">
        <v>10000</v>
      </c>
      <c r="E150" s="28">
        <v>0</v>
      </c>
      <c r="F150" s="28">
        <v>0</v>
      </c>
      <c r="G150" s="28">
        <f>D150-E150+F150</f>
        <v>10000</v>
      </c>
      <c r="H150" s="28">
        <v>0</v>
      </c>
      <c r="I150" s="28">
        <f>G150-H150</f>
        <v>10000</v>
      </c>
      <c r="J150" s="28">
        <v>0</v>
      </c>
      <c r="K150" s="29">
        <f>H150-J150</f>
        <v>0</v>
      </c>
      <c r="L150" s="29">
        <f>G150-J150</f>
        <v>10000</v>
      </c>
      <c r="M150" s="28">
        <v>0</v>
      </c>
      <c r="N150" s="28">
        <v>0</v>
      </c>
      <c r="O150" s="29">
        <f>J150-N150</f>
        <v>0</v>
      </c>
    </row>
    <row r="151" spans="1:15" ht="15" customHeight="1">
      <c r="A151" s="21"/>
      <c r="B151" s="30"/>
      <c r="C151" s="2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1:15" ht="15" customHeight="1">
      <c r="A152" s="21"/>
      <c r="B152" s="15" t="s">
        <v>249</v>
      </c>
      <c r="C152" s="16" t="s">
        <v>250</v>
      </c>
      <c r="D152" s="18">
        <f aca="true" t="shared" si="58" ref="D152:O152">SUBTOTAL(9,D153:D162)</f>
        <v>10205000</v>
      </c>
      <c r="E152" s="18">
        <f t="shared" si="58"/>
        <v>20000</v>
      </c>
      <c r="F152" s="18">
        <f t="shared" si="58"/>
        <v>20000</v>
      </c>
      <c r="G152" s="18">
        <f t="shared" si="58"/>
        <v>10205000</v>
      </c>
      <c r="H152" s="18">
        <f t="shared" si="58"/>
        <v>1570480.6600000001</v>
      </c>
      <c r="I152" s="18">
        <f t="shared" si="58"/>
        <v>8634519.34</v>
      </c>
      <c r="J152" s="18">
        <f t="shared" si="58"/>
        <v>755118.7799999999</v>
      </c>
      <c r="K152" s="18">
        <f t="shared" si="58"/>
        <v>815361.8800000001</v>
      </c>
      <c r="L152" s="18">
        <f t="shared" si="58"/>
        <v>9449881.22</v>
      </c>
      <c r="M152" s="18">
        <f t="shared" si="58"/>
        <v>755118.78</v>
      </c>
      <c r="N152" s="18">
        <f t="shared" si="58"/>
        <v>633738.97</v>
      </c>
      <c r="O152" s="18">
        <f t="shared" si="58"/>
        <v>121379.80999999994</v>
      </c>
    </row>
    <row r="153" spans="1:15" ht="12.75">
      <c r="A153" s="21"/>
      <c r="B153" s="26" t="s">
        <v>251</v>
      </c>
      <c r="C153" s="27" t="s">
        <v>252</v>
      </c>
      <c r="D153" s="28">
        <v>1050000</v>
      </c>
      <c r="E153" s="28">
        <v>20000</v>
      </c>
      <c r="F153" s="28">
        <v>20000</v>
      </c>
      <c r="G153" s="28">
        <f aca="true" t="shared" si="59" ref="G153:G161">D153-E153+F153</f>
        <v>1050000</v>
      </c>
      <c r="H153" s="28">
        <v>44817.8</v>
      </c>
      <c r="I153" s="28">
        <f aca="true" t="shared" si="60" ref="I153:I161">G153-H153</f>
        <v>1005182.2</v>
      </c>
      <c r="J153" s="28">
        <v>0</v>
      </c>
      <c r="K153" s="29">
        <f aca="true" t="shared" si="61" ref="K153:K161">H153-J153</f>
        <v>44817.8</v>
      </c>
      <c r="L153" s="29">
        <f aca="true" t="shared" si="62" ref="L153:L161">G153-J153</f>
        <v>1050000</v>
      </c>
      <c r="M153" s="28">
        <v>0</v>
      </c>
      <c r="N153" s="28">
        <v>0</v>
      </c>
      <c r="O153" s="29">
        <f aca="true" t="shared" si="63" ref="O153:O161">J153-N153</f>
        <v>0</v>
      </c>
    </row>
    <row r="154" spans="1:15" ht="15" customHeight="1">
      <c r="A154" s="21"/>
      <c r="B154" s="26" t="s">
        <v>253</v>
      </c>
      <c r="C154" s="27" t="s">
        <v>254</v>
      </c>
      <c r="D154" s="28">
        <v>95000</v>
      </c>
      <c r="E154" s="28">
        <v>0</v>
      </c>
      <c r="F154" s="28">
        <v>0</v>
      </c>
      <c r="G154" s="28">
        <f t="shared" si="59"/>
        <v>95000</v>
      </c>
      <c r="H154" s="28">
        <v>4904</v>
      </c>
      <c r="I154" s="28">
        <f t="shared" si="60"/>
        <v>90096</v>
      </c>
      <c r="J154" s="28">
        <v>4904</v>
      </c>
      <c r="K154" s="29">
        <f t="shared" si="61"/>
        <v>0</v>
      </c>
      <c r="L154" s="29">
        <f t="shared" si="62"/>
        <v>90096</v>
      </c>
      <c r="M154" s="28">
        <v>4904</v>
      </c>
      <c r="N154" s="28">
        <v>3651.2</v>
      </c>
      <c r="O154" s="29">
        <f t="shared" si="63"/>
        <v>1252.8000000000002</v>
      </c>
    </row>
    <row r="155" spans="1:15" ht="15" customHeight="1">
      <c r="A155" s="21"/>
      <c r="B155" s="26" t="s">
        <v>255</v>
      </c>
      <c r="C155" s="27" t="s">
        <v>256</v>
      </c>
      <c r="D155" s="28">
        <v>2500000</v>
      </c>
      <c r="E155" s="28">
        <v>0</v>
      </c>
      <c r="F155" s="28">
        <v>0</v>
      </c>
      <c r="G155" s="28">
        <f t="shared" si="59"/>
        <v>2500000</v>
      </c>
      <c r="H155" s="28">
        <v>55311.98</v>
      </c>
      <c r="I155" s="28">
        <f t="shared" si="60"/>
        <v>2444688.02</v>
      </c>
      <c r="J155" s="28">
        <v>55311.98</v>
      </c>
      <c r="K155" s="29">
        <f t="shared" si="61"/>
        <v>0</v>
      </c>
      <c r="L155" s="29">
        <f t="shared" si="62"/>
        <v>2444688.02</v>
      </c>
      <c r="M155" s="28">
        <v>55311.98</v>
      </c>
      <c r="N155" s="28">
        <v>47630.46</v>
      </c>
      <c r="O155" s="29">
        <f t="shared" si="63"/>
        <v>7681.520000000004</v>
      </c>
    </row>
    <row r="156" spans="1:15" ht="15" customHeight="1">
      <c r="A156" s="21"/>
      <c r="B156" s="26" t="s">
        <v>257</v>
      </c>
      <c r="C156" s="27" t="s">
        <v>258</v>
      </c>
      <c r="D156" s="28">
        <v>130000</v>
      </c>
      <c r="E156" s="28">
        <v>0</v>
      </c>
      <c r="F156" s="28">
        <v>0</v>
      </c>
      <c r="G156" s="28">
        <f t="shared" si="59"/>
        <v>130000</v>
      </c>
      <c r="H156" s="28">
        <v>0</v>
      </c>
      <c r="I156" s="28">
        <f t="shared" si="60"/>
        <v>130000</v>
      </c>
      <c r="J156" s="28">
        <v>0</v>
      </c>
      <c r="K156" s="29">
        <f t="shared" si="61"/>
        <v>0</v>
      </c>
      <c r="L156" s="29">
        <f t="shared" si="62"/>
        <v>130000</v>
      </c>
      <c r="M156" s="28">
        <v>0</v>
      </c>
      <c r="N156" s="28">
        <v>0</v>
      </c>
      <c r="O156" s="29">
        <f t="shared" si="63"/>
        <v>0</v>
      </c>
    </row>
    <row r="157" spans="1:15" ht="15" customHeight="1">
      <c r="A157" s="21"/>
      <c r="B157" s="26" t="s">
        <v>259</v>
      </c>
      <c r="C157" s="27" t="s">
        <v>260</v>
      </c>
      <c r="D157" s="28">
        <v>3780000</v>
      </c>
      <c r="E157" s="28">
        <v>0</v>
      </c>
      <c r="F157" s="28">
        <v>0</v>
      </c>
      <c r="G157" s="28">
        <f t="shared" si="59"/>
        <v>3780000</v>
      </c>
      <c r="H157" s="28">
        <v>678877.3600000001</v>
      </c>
      <c r="I157" s="28">
        <f t="shared" si="60"/>
        <v>3101122.6399999997</v>
      </c>
      <c r="J157" s="28">
        <v>544576.08</v>
      </c>
      <c r="K157" s="29">
        <f t="shared" si="61"/>
        <v>134301.28000000014</v>
      </c>
      <c r="L157" s="29">
        <f t="shared" si="62"/>
        <v>3235423.92</v>
      </c>
      <c r="M157" s="28">
        <v>544576.0800000001</v>
      </c>
      <c r="N157" s="28">
        <v>432130.59</v>
      </c>
      <c r="O157" s="29">
        <f t="shared" si="63"/>
        <v>112445.48999999993</v>
      </c>
    </row>
    <row r="158" spans="1:15" ht="15" customHeight="1">
      <c r="A158" s="21"/>
      <c r="B158" s="26" t="s">
        <v>261</v>
      </c>
      <c r="C158" s="27" t="s">
        <v>262</v>
      </c>
      <c r="D158" s="28">
        <v>70000</v>
      </c>
      <c r="E158" s="28">
        <v>0</v>
      </c>
      <c r="F158" s="28">
        <v>0</v>
      </c>
      <c r="G158" s="28">
        <f t="shared" si="59"/>
        <v>70000</v>
      </c>
      <c r="H158" s="28">
        <v>4000</v>
      </c>
      <c r="I158" s="28">
        <f t="shared" si="60"/>
        <v>66000</v>
      </c>
      <c r="J158" s="28">
        <v>0</v>
      </c>
      <c r="K158" s="29">
        <f t="shared" si="61"/>
        <v>4000</v>
      </c>
      <c r="L158" s="29">
        <f t="shared" si="62"/>
        <v>70000</v>
      </c>
      <c r="M158" s="28">
        <v>0</v>
      </c>
      <c r="N158" s="28">
        <v>0</v>
      </c>
      <c r="O158" s="29">
        <f t="shared" si="63"/>
        <v>0</v>
      </c>
    </row>
    <row r="159" spans="1:15" ht="15" customHeight="1">
      <c r="A159" s="21"/>
      <c r="B159" s="26" t="s">
        <v>263</v>
      </c>
      <c r="C159" s="27" t="s">
        <v>264</v>
      </c>
      <c r="D159" s="28">
        <v>1510000</v>
      </c>
      <c r="E159" s="28">
        <v>0</v>
      </c>
      <c r="F159" s="28">
        <v>0</v>
      </c>
      <c r="G159" s="28">
        <f t="shared" si="59"/>
        <v>1510000</v>
      </c>
      <c r="H159" s="28">
        <v>63394</v>
      </c>
      <c r="I159" s="28">
        <f t="shared" si="60"/>
        <v>1446606</v>
      </c>
      <c r="J159" s="28">
        <v>63394</v>
      </c>
      <c r="K159" s="29">
        <f t="shared" si="61"/>
        <v>0</v>
      </c>
      <c r="L159" s="29">
        <f t="shared" si="62"/>
        <v>1446606</v>
      </c>
      <c r="M159" s="28">
        <v>63394</v>
      </c>
      <c r="N159" s="28">
        <v>63394</v>
      </c>
      <c r="O159" s="29">
        <f t="shared" si="63"/>
        <v>0</v>
      </c>
    </row>
    <row r="160" spans="1:15" ht="15" customHeight="1">
      <c r="A160" s="21"/>
      <c r="B160" s="26" t="s">
        <v>265</v>
      </c>
      <c r="C160" s="27" t="s">
        <v>266</v>
      </c>
      <c r="D160" s="28">
        <v>420000</v>
      </c>
      <c r="E160" s="28">
        <v>0</v>
      </c>
      <c r="F160" s="28">
        <v>0</v>
      </c>
      <c r="G160" s="28">
        <f t="shared" si="59"/>
        <v>420000</v>
      </c>
      <c r="H160" s="28">
        <v>212847.12</v>
      </c>
      <c r="I160" s="28">
        <f t="shared" si="60"/>
        <v>207152.88</v>
      </c>
      <c r="J160" s="28">
        <v>25847.12</v>
      </c>
      <c r="K160" s="29">
        <f t="shared" si="61"/>
        <v>187000</v>
      </c>
      <c r="L160" s="29">
        <f t="shared" si="62"/>
        <v>394152.88</v>
      </c>
      <c r="M160" s="28">
        <v>25847.12</v>
      </c>
      <c r="N160" s="28">
        <v>25847.12</v>
      </c>
      <c r="O160" s="29">
        <f t="shared" si="63"/>
        <v>0</v>
      </c>
    </row>
    <row r="161" spans="1:15" ht="15" customHeight="1">
      <c r="A161" s="21"/>
      <c r="B161" s="26" t="s">
        <v>267</v>
      </c>
      <c r="C161" s="27" t="s">
        <v>268</v>
      </c>
      <c r="D161" s="28">
        <v>650000</v>
      </c>
      <c r="E161" s="28">
        <v>0</v>
      </c>
      <c r="F161" s="28">
        <v>0</v>
      </c>
      <c r="G161" s="28">
        <f t="shared" si="59"/>
        <v>650000</v>
      </c>
      <c r="H161" s="28">
        <v>506328.4</v>
      </c>
      <c r="I161" s="28">
        <f t="shared" si="60"/>
        <v>143671.59999999998</v>
      </c>
      <c r="J161" s="28">
        <v>61085.6</v>
      </c>
      <c r="K161" s="29">
        <f t="shared" si="61"/>
        <v>445242.80000000005</v>
      </c>
      <c r="L161" s="29">
        <f t="shared" si="62"/>
        <v>588914.4</v>
      </c>
      <c r="M161" s="28">
        <v>61085.6</v>
      </c>
      <c r="N161" s="28">
        <v>61085.6</v>
      </c>
      <c r="O161" s="29">
        <f t="shared" si="63"/>
        <v>0</v>
      </c>
    </row>
    <row r="162" spans="1:15" ht="15" customHeight="1">
      <c r="A162" s="21"/>
      <c r="B162" s="30"/>
      <c r="C162" s="27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5" ht="15" customHeight="1">
      <c r="A163" s="21"/>
      <c r="B163" s="15" t="s">
        <v>269</v>
      </c>
      <c r="C163" s="16" t="s">
        <v>270</v>
      </c>
      <c r="D163" s="18">
        <f aca="true" t="shared" si="64" ref="D163:O163">SUBTOTAL(9,D164:D167)</f>
        <v>4220000</v>
      </c>
      <c r="E163" s="18">
        <f t="shared" si="64"/>
        <v>0</v>
      </c>
      <c r="F163" s="18">
        <f t="shared" si="64"/>
        <v>16000000</v>
      </c>
      <c r="G163" s="18">
        <f t="shared" si="64"/>
        <v>20220000</v>
      </c>
      <c r="H163" s="18">
        <f t="shared" si="64"/>
        <v>10014816</v>
      </c>
      <c r="I163" s="18">
        <f t="shared" si="64"/>
        <v>10205184</v>
      </c>
      <c r="J163" s="18">
        <f t="shared" si="64"/>
        <v>10013224</v>
      </c>
      <c r="K163" s="18">
        <f t="shared" si="64"/>
        <v>1592</v>
      </c>
      <c r="L163" s="18">
        <f t="shared" si="64"/>
        <v>10206776</v>
      </c>
      <c r="M163" s="18">
        <f t="shared" si="64"/>
        <v>10013224</v>
      </c>
      <c r="N163" s="18">
        <f t="shared" si="64"/>
        <v>10013224</v>
      </c>
      <c r="O163" s="18">
        <f t="shared" si="64"/>
        <v>0</v>
      </c>
    </row>
    <row r="164" spans="1:15" ht="15" customHeight="1">
      <c r="A164" s="21"/>
      <c r="B164" s="26" t="s">
        <v>271</v>
      </c>
      <c r="C164" s="27" t="s">
        <v>272</v>
      </c>
      <c r="D164" s="28">
        <v>4000000</v>
      </c>
      <c r="E164" s="28">
        <v>0</v>
      </c>
      <c r="F164" s="28">
        <v>16000000</v>
      </c>
      <c r="G164" s="28">
        <f>D164-E164+F164</f>
        <v>20000000</v>
      </c>
      <c r="H164" s="28">
        <v>10013224</v>
      </c>
      <c r="I164" s="28">
        <f>G164-H164</f>
        <v>9986776</v>
      </c>
      <c r="J164" s="28">
        <v>10013224</v>
      </c>
      <c r="K164" s="29">
        <f>H164-J164</f>
        <v>0</v>
      </c>
      <c r="L164" s="29">
        <f>G164-J164</f>
        <v>9986776</v>
      </c>
      <c r="M164" s="28">
        <v>10013224</v>
      </c>
      <c r="N164" s="28">
        <v>10013224</v>
      </c>
      <c r="O164" s="29">
        <f>J164-N164</f>
        <v>0</v>
      </c>
    </row>
    <row r="165" spans="1:15" ht="15" customHeight="1">
      <c r="A165" s="21"/>
      <c r="B165" s="26" t="s">
        <v>273</v>
      </c>
      <c r="C165" s="27" t="s">
        <v>274</v>
      </c>
      <c r="D165" s="28">
        <v>20000</v>
      </c>
      <c r="E165" s="28">
        <v>0</v>
      </c>
      <c r="F165" s="28">
        <v>0</v>
      </c>
      <c r="G165" s="28">
        <f>D165-E165+F165</f>
        <v>20000</v>
      </c>
      <c r="H165" s="28">
        <v>0</v>
      </c>
      <c r="I165" s="28">
        <f>G165-H165</f>
        <v>20000</v>
      </c>
      <c r="J165" s="28">
        <v>0</v>
      </c>
      <c r="K165" s="29">
        <f>H165-J165</f>
        <v>0</v>
      </c>
      <c r="L165" s="29">
        <f>G165-J165</f>
        <v>20000</v>
      </c>
      <c r="M165" s="28">
        <v>0</v>
      </c>
      <c r="N165" s="28">
        <v>0</v>
      </c>
      <c r="O165" s="29">
        <f>J165-N165</f>
        <v>0</v>
      </c>
    </row>
    <row r="166" spans="1:15" ht="15" customHeight="1">
      <c r="A166" s="21"/>
      <c r="B166" s="26" t="s">
        <v>275</v>
      </c>
      <c r="C166" s="27" t="s">
        <v>276</v>
      </c>
      <c r="D166" s="28">
        <v>200000</v>
      </c>
      <c r="E166" s="28">
        <v>0</v>
      </c>
      <c r="F166" s="28">
        <v>0</v>
      </c>
      <c r="G166" s="28">
        <f>D166-E166+F166</f>
        <v>200000</v>
      </c>
      <c r="H166" s="28">
        <v>1592</v>
      </c>
      <c r="I166" s="28">
        <f>G166-H166</f>
        <v>198408</v>
      </c>
      <c r="J166" s="28">
        <v>0</v>
      </c>
      <c r="K166" s="29">
        <f>H166-J166</f>
        <v>1592</v>
      </c>
      <c r="L166" s="29">
        <f>G166-J166</f>
        <v>200000</v>
      </c>
      <c r="M166" s="28">
        <v>0</v>
      </c>
      <c r="N166" s="28">
        <v>0</v>
      </c>
      <c r="O166" s="29">
        <f>J166-N166</f>
        <v>0</v>
      </c>
    </row>
    <row r="167" spans="1:15" ht="15" customHeight="1">
      <c r="A167" s="21"/>
      <c r="B167" s="30"/>
      <c r="C167" s="2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5" ht="15" customHeight="1">
      <c r="A168" s="21"/>
      <c r="B168" s="15" t="s">
        <v>277</v>
      </c>
      <c r="C168" s="16" t="s">
        <v>278</v>
      </c>
      <c r="D168" s="18">
        <f aca="true" t="shared" si="65" ref="D168:O168">SUBTOTAL(9,D169:D174)</f>
        <v>7952000</v>
      </c>
      <c r="E168" s="18">
        <f t="shared" si="65"/>
        <v>20000</v>
      </c>
      <c r="F168" s="18">
        <f t="shared" si="65"/>
        <v>20000</v>
      </c>
      <c r="G168" s="18">
        <f t="shared" si="65"/>
        <v>7952000</v>
      </c>
      <c r="H168" s="18">
        <f t="shared" si="65"/>
        <v>1205112.48</v>
      </c>
      <c r="I168" s="18">
        <f t="shared" si="65"/>
        <v>6746887.5200000005</v>
      </c>
      <c r="J168" s="18">
        <f t="shared" si="65"/>
        <v>1205112.48</v>
      </c>
      <c r="K168" s="18">
        <f t="shared" si="65"/>
        <v>0</v>
      </c>
      <c r="L168" s="18">
        <f t="shared" si="65"/>
        <v>6746887.5200000005</v>
      </c>
      <c r="M168" s="18">
        <f t="shared" si="65"/>
        <v>1105194.49</v>
      </c>
      <c r="N168" s="18">
        <f t="shared" si="65"/>
        <v>1082241.7899999998</v>
      </c>
      <c r="O168" s="18">
        <f t="shared" si="65"/>
        <v>122870.69000000006</v>
      </c>
    </row>
    <row r="169" spans="1:15" ht="15" customHeight="1">
      <c r="A169" s="21"/>
      <c r="B169" s="26" t="s">
        <v>279</v>
      </c>
      <c r="C169" s="27" t="s">
        <v>280</v>
      </c>
      <c r="D169" s="28">
        <v>560000</v>
      </c>
      <c r="E169" s="28">
        <v>20000</v>
      </c>
      <c r="F169" s="28">
        <v>20000</v>
      </c>
      <c r="G169" s="28">
        <f>D169-E169+F169</f>
        <v>560000</v>
      </c>
      <c r="H169" s="28">
        <v>33523</v>
      </c>
      <c r="I169" s="28">
        <f>G169-H169</f>
        <v>526477</v>
      </c>
      <c r="J169" s="28">
        <v>33523</v>
      </c>
      <c r="K169" s="29">
        <f>H169-J169</f>
        <v>0</v>
      </c>
      <c r="L169" s="29">
        <f>G169-J169</f>
        <v>526477</v>
      </c>
      <c r="M169" s="28">
        <v>33523</v>
      </c>
      <c r="N169" s="28">
        <v>28594</v>
      </c>
      <c r="O169" s="29">
        <f>J169-N169</f>
        <v>4929</v>
      </c>
    </row>
    <row r="170" spans="1:15" ht="15" customHeight="1">
      <c r="A170" s="21"/>
      <c r="B170" s="26" t="s">
        <v>281</v>
      </c>
      <c r="C170" s="27" t="s">
        <v>282</v>
      </c>
      <c r="D170" s="28">
        <v>50000</v>
      </c>
      <c r="E170" s="28">
        <v>0</v>
      </c>
      <c r="F170" s="28">
        <v>0</v>
      </c>
      <c r="G170" s="28">
        <f>D170-E170+F170</f>
        <v>50000</v>
      </c>
      <c r="H170" s="28">
        <v>0</v>
      </c>
      <c r="I170" s="28">
        <f>G170-H170</f>
        <v>50000</v>
      </c>
      <c r="J170" s="28">
        <v>0</v>
      </c>
      <c r="K170" s="29">
        <f>H170-J170</f>
        <v>0</v>
      </c>
      <c r="L170" s="29">
        <f>G170-J170</f>
        <v>50000</v>
      </c>
      <c r="M170" s="28">
        <v>0</v>
      </c>
      <c r="N170" s="28">
        <v>0</v>
      </c>
      <c r="O170" s="29">
        <f>J170-N170</f>
        <v>0</v>
      </c>
    </row>
    <row r="171" spans="1:15" ht="15" customHeight="1">
      <c r="A171" s="21"/>
      <c r="B171" s="26" t="s">
        <v>283</v>
      </c>
      <c r="C171" s="27" t="s">
        <v>284</v>
      </c>
      <c r="D171" s="28">
        <v>152000</v>
      </c>
      <c r="E171" s="28">
        <v>0</v>
      </c>
      <c r="F171" s="28">
        <v>0</v>
      </c>
      <c r="G171" s="28">
        <f>D171-E171+F171</f>
        <v>152000</v>
      </c>
      <c r="H171" s="28">
        <v>10234.3</v>
      </c>
      <c r="I171" s="28">
        <f>G171-H171</f>
        <v>141765.7</v>
      </c>
      <c r="J171" s="28">
        <v>10234.3</v>
      </c>
      <c r="K171" s="29">
        <f>H171-J171</f>
        <v>0</v>
      </c>
      <c r="L171" s="29">
        <f>G171-J171</f>
        <v>141765.7</v>
      </c>
      <c r="M171" s="28">
        <v>9954.3</v>
      </c>
      <c r="N171" s="28">
        <v>9874.3</v>
      </c>
      <c r="O171" s="29">
        <f>J171-N171</f>
        <v>360</v>
      </c>
    </row>
    <row r="172" spans="1:15" ht="15" customHeight="1">
      <c r="A172" s="21"/>
      <c r="B172" s="26" t="s">
        <v>285</v>
      </c>
      <c r="C172" s="27" t="s">
        <v>286</v>
      </c>
      <c r="D172" s="28">
        <v>7090000</v>
      </c>
      <c r="E172" s="28">
        <v>0</v>
      </c>
      <c r="F172" s="28">
        <v>0</v>
      </c>
      <c r="G172" s="28">
        <f>D172-E172+F172</f>
        <v>7090000</v>
      </c>
      <c r="H172" s="28">
        <v>1161355.18</v>
      </c>
      <c r="I172" s="28">
        <f>G172-H172</f>
        <v>5928644.82</v>
      </c>
      <c r="J172" s="28">
        <v>1161355.18</v>
      </c>
      <c r="K172" s="29">
        <f>H172-J172</f>
        <v>0</v>
      </c>
      <c r="L172" s="29">
        <f>G172-J172</f>
        <v>5928644.82</v>
      </c>
      <c r="M172" s="28">
        <v>1061717.19</v>
      </c>
      <c r="N172" s="28">
        <v>1043773.4899999999</v>
      </c>
      <c r="O172" s="29">
        <f>J172-N172</f>
        <v>117581.69000000006</v>
      </c>
    </row>
    <row r="173" spans="1:15" ht="15" customHeight="1">
      <c r="A173" s="21"/>
      <c r="B173" s="26" t="s">
        <v>287</v>
      </c>
      <c r="C173" s="27" t="s">
        <v>288</v>
      </c>
      <c r="D173" s="28">
        <v>100000</v>
      </c>
      <c r="E173" s="28">
        <v>0</v>
      </c>
      <c r="F173" s="28">
        <v>0</v>
      </c>
      <c r="G173" s="28">
        <f>D173-E173+F173</f>
        <v>100000</v>
      </c>
      <c r="H173" s="28">
        <v>0</v>
      </c>
      <c r="I173" s="28">
        <f>G173-H173</f>
        <v>100000</v>
      </c>
      <c r="J173" s="28">
        <v>0</v>
      </c>
      <c r="K173" s="29">
        <f>H173-J173</f>
        <v>0</v>
      </c>
      <c r="L173" s="29">
        <f>G173-J173</f>
        <v>100000</v>
      </c>
      <c r="M173" s="28">
        <v>0</v>
      </c>
      <c r="N173" s="28">
        <v>0</v>
      </c>
      <c r="O173" s="29">
        <f>J173-N173</f>
        <v>0</v>
      </c>
    </row>
    <row r="174" spans="1:15" ht="15" customHeight="1">
      <c r="A174" s="21"/>
      <c r="B174" s="30"/>
      <c r="C174" s="27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</row>
    <row r="175" spans="1:15" ht="15" customHeight="1">
      <c r="A175" s="21"/>
      <c r="B175" s="15" t="s">
        <v>289</v>
      </c>
      <c r="C175" s="16" t="s">
        <v>290</v>
      </c>
      <c r="D175" s="18">
        <f aca="true" t="shared" si="66" ref="D175:O175">SUBTOTAL(9,D176:D179)</f>
        <v>1245000</v>
      </c>
      <c r="E175" s="18">
        <f t="shared" si="66"/>
        <v>0</v>
      </c>
      <c r="F175" s="18">
        <f t="shared" si="66"/>
        <v>0</v>
      </c>
      <c r="G175" s="18">
        <f t="shared" si="66"/>
        <v>1245000</v>
      </c>
      <c r="H175" s="18">
        <f t="shared" si="66"/>
        <v>35000</v>
      </c>
      <c r="I175" s="18">
        <f t="shared" si="66"/>
        <v>1210000</v>
      </c>
      <c r="J175" s="18">
        <f t="shared" si="66"/>
        <v>0</v>
      </c>
      <c r="K175" s="18">
        <f t="shared" si="66"/>
        <v>35000</v>
      </c>
      <c r="L175" s="18">
        <f t="shared" si="66"/>
        <v>1245000</v>
      </c>
      <c r="M175" s="18">
        <f t="shared" si="66"/>
        <v>0</v>
      </c>
      <c r="N175" s="18">
        <f t="shared" si="66"/>
        <v>0</v>
      </c>
      <c r="O175" s="18">
        <f t="shared" si="66"/>
        <v>0</v>
      </c>
    </row>
    <row r="176" spans="1:15" ht="15" customHeight="1">
      <c r="A176" s="21"/>
      <c r="B176" s="26" t="s">
        <v>291</v>
      </c>
      <c r="C176" s="27" t="s">
        <v>292</v>
      </c>
      <c r="D176" s="28">
        <v>620000</v>
      </c>
      <c r="E176" s="28">
        <v>0</v>
      </c>
      <c r="F176" s="28">
        <v>0</v>
      </c>
      <c r="G176" s="28">
        <f>D176-E176+F176</f>
        <v>620000</v>
      </c>
      <c r="H176" s="28">
        <v>20000</v>
      </c>
      <c r="I176" s="28">
        <f>G176-H176</f>
        <v>600000</v>
      </c>
      <c r="J176" s="28">
        <v>0</v>
      </c>
      <c r="K176" s="29">
        <f>H176-J176</f>
        <v>20000</v>
      </c>
      <c r="L176" s="29">
        <f>G176-J176</f>
        <v>620000</v>
      </c>
      <c r="M176" s="28">
        <v>0</v>
      </c>
      <c r="N176" s="28">
        <v>0</v>
      </c>
      <c r="O176" s="29">
        <f>J176-N176</f>
        <v>0</v>
      </c>
    </row>
    <row r="177" spans="1:15" ht="15" customHeight="1">
      <c r="A177" s="21"/>
      <c r="B177" s="26" t="s">
        <v>293</v>
      </c>
      <c r="C177" s="27" t="s">
        <v>294</v>
      </c>
      <c r="D177" s="28">
        <v>600000</v>
      </c>
      <c r="E177" s="28">
        <v>0</v>
      </c>
      <c r="F177" s="28">
        <v>0</v>
      </c>
      <c r="G177" s="28">
        <f>D177-E177+F177</f>
        <v>600000</v>
      </c>
      <c r="H177" s="28">
        <v>15000</v>
      </c>
      <c r="I177" s="28">
        <f>G177-H177</f>
        <v>585000</v>
      </c>
      <c r="J177" s="28">
        <v>0</v>
      </c>
      <c r="K177" s="29">
        <f>H177-J177</f>
        <v>15000</v>
      </c>
      <c r="L177" s="29">
        <f>G177-J177</f>
        <v>600000</v>
      </c>
      <c r="M177" s="28">
        <v>0</v>
      </c>
      <c r="N177" s="28">
        <v>0</v>
      </c>
      <c r="O177" s="29">
        <f>J177-N177</f>
        <v>0</v>
      </c>
    </row>
    <row r="178" spans="1:15" ht="15" customHeight="1">
      <c r="A178" s="21"/>
      <c r="B178" s="26" t="s">
        <v>295</v>
      </c>
      <c r="C178" s="27" t="s">
        <v>296</v>
      </c>
      <c r="D178" s="28">
        <v>25000</v>
      </c>
      <c r="E178" s="28">
        <v>0</v>
      </c>
      <c r="F178" s="28">
        <v>0</v>
      </c>
      <c r="G178" s="28">
        <f>D178-E178+F178</f>
        <v>25000</v>
      </c>
      <c r="H178" s="28">
        <v>0</v>
      </c>
      <c r="I178" s="28">
        <f>G178-H178</f>
        <v>25000</v>
      </c>
      <c r="J178" s="28">
        <v>0</v>
      </c>
      <c r="K178" s="29">
        <f>H178-J178</f>
        <v>0</v>
      </c>
      <c r="L178" s="29">
        <f>G178-J178</f>
        <v>25000</v>
      </c>
      <c r="M178" s="28">
        <v>0</v>
      </c>
      <c r="N178" s="28">
        <v>0</v>
      </c>
      <c r="O178" s="29">
        <f>J178-N178</f>
        <v>0</v>
      </c>
    </row>
    <row r="179" spans="1:15" ht="15" customHeight="1">
      <c r="A179" s="21"/>
      <c r="B179" s="30"/>
      <c r="C179" s="27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</row>
    <row r="180" spans="1:15" ht="15" customHeight="1">
      <c r="A180" s="21"/>
      <c r="B180" s="15" t="s">
        <v>297</v>
      </c>
      <c r="C180" s="16" t="s">
        <v>298</v>
      </c>
      <c r="D180" s="18">
        <f aca="true" t="shared" si="67" ref="D180:O180">SUBTOTAL(9,D181:D187)</f>
        <v>745317779</v>
      </c>
      <c r="E180" s="18">
        <f t="shared" si="67"/>
        <v>115000</v>
      </c>
      <c r="F180" s="18">
        <f t="shared" si="67"/>
        <v>0</v>
      </c>
      <c r="G180" s="18">
        <f t="shared" si="67"/>
        <v>745202779</v>
      </c>
      <c r="H180" s="18">
        <f t="shared" si="67"/>
        <v>120665921.88000001</v>
      </c>
      <c r="I180" s="18">
        <f t="shared" si="67"/>
        <v>624536857.12</v>
      </c>
      <c r="J180" s="18">
        <f t="shared" si="67"/>
        <v>111139481.98000002</v>
      </c>
      <c r="K180" s="18">
        <f t="shared" si="67"/>
        <v>9526439.899999999</v>
      </c>
      <c r="L180" s="18">
        <f t="shared" si="67"/>
        <v>634063297.02</v>
      </c>
      <c r="M180" s="18">
        <f t="shared" si="67"/>
        <v>111139481.98000002</v>
      </c>
      <c r="N180" s="18">
        <f t="shared" si="67"/>
        <v>111107941.58000001</v>
      </c>
      <c r="O180" s="18">
        <f t="shared" si="67"/>
        <v>31540.400000002235</v>
      </c>
    </row>
    <row r="181" spans="1:15" ht="15" customHeight="1">
      <c r="A181" s="21"/>
      <c r="B181" s="26" t="s">
        <v>299</v>
      </c>
      <c r="C181" s="27" t="s">
        <v>300</v>
      </c>
      <c r="D181" s="28">
        <v>300000</v>
      </c>
      <c r="E181" s="28">
        <v>0</v>
      </c>
      <c r="F181" s="28">
        <v>0</v>
      </c>
      <c r="G181" s="28">
        <f aca="true" t="shared" si="68" ref="G181:G186">D181-E181+F181</f>
        <v>300000</v>
      </c>
      <c r="H181" s="28">
        <v>56080</v>
      </c>
      <c r="I181" s="28">
        <f aca="true" t="shared" si="69" ref="I181:I186">G181-H181</f>
        <v>243920</v>
      </c>
      <c r="J181" s="28">
        <v>56080</v>
      </c>
      <c r="K181" s="29">
        <f aca="true" t="shared" si="70" ref="K181:K186">H181-J181</f>
        <v>0</v>
      </c>
      <c r="L181" s="29">
        <f aca="true" t="shared" si="71" ref="L181:L186">G181-J181</f>
        <v>243920</v>
      </c>
      <c r="M181" s="28">
        <v>56080</v>
      </c>
      <c r="N181" s="28">
        <v>56080</v>
      </c>
      <c r="O181" s="29">
        <f aca="true" t="shared" si="72" ref="O181:O186">J181-N181</f>
        <v>0</v>
      </c>
    </row>
    <row r="182" spans="1:15" ht="15" customHeight="1">
      <c r="A182" s="21"/>
      <c r="B182" s="26" t="s">
        <v>301</v>
      </c>
      <c r="C182" s="27" t="s">
        <v>302</v>
      </c>
      <c r="D182" s="28">
        <v>161739640</v>
      </c>
      <c r="E182" s="28">
        <v>115000</v>
      </c>
      <c r="F182" s="28">
        <v>0</v>
      </c>
      <c r="G182" s="28">
        <f t="shared" si="68"/>
        <v>161624640</v>
      </c>
      <c r="H182" s="28">
        <v>26620014.67</v>
      </c>
      <c r="I182" s="28">
        <f t="shared" si="69"/>
        <v>135004625.32999998</v>
      </c>
      <c r="J182" s="28">
        <v>26460014.67</v>
      </c>
      <c r="K182" s="29">
        <f t="shared" si="70"/>
        <v>160000</v>
      </c>
      <c r="L182" s="29">
        <f t="shared" si="71"/>
        <v>135164625.32999998</v>
      </c>
      <c r="M182" s="28">
        <v>26460014.67</v>
      </c>
      <c r="N182" s="28">
        <v>26434274.27</v>
      </c>
      <c r="O182" s="29">
        <f t="shared" si="72"/>
        <v>25740.400000002235</v>
      </c>
    </row>
    <row r="183" spans="1:15" ht="15" customHeight="1">
      <c r="A183" s="21"/>
      <c r="B183" s="26" t="s">
        <v>303</v>
      </c>
      <c r="C183" s="27" t="s">
        <v>304</v>
      </c>
      <c r="D183" s="28">
        <v>10000</v>
      </c>
      <c r="E183" s="28">
        <v>0</v>
      </c>
      <c r="F183" s="28">
        <v>0</v>
      </c>
      <c r="G183" s="28">
        <f t="shared" si="68"/>
        <v>10000</v>
      </c>
      <c r="H183" s="28">
        <v>0</v>
      </c>
      <c r="I183" s="28">
        <f t="shared" si="69"/>
        <v>10000</v>
      </c>
      <c r="J183" s="28">
        <v>0</v>
      </c>
      <c r="K183" s="29">
        <f t="shared" si="70"/>
        <v>0</v>
      </c>
      <c r="L183" s="29">
        <f t="shared" si="71"/>
        <v>10000</v>
      </c>
      <c r="M183" s="28">
        <v>0</v>
      </c>
      <c r="N183" s="28">
        <v>0</v>
      </c>
      <c r="O183" s="29">
        <f t="shared" si="72"/>
        <v>0</v>
      </c>
    </row>
    <row r="184" spans="1:15" ht="15" customHeight="1">
      <c r="A184" s="21"/>
      <c r="B184" s="26" t="s">
        <v>305</v>
      </c>
      <c r="C184" s="27" t="s">
        <v>306</v>
      </c>
      <c r="D184" s="28">
        <v>12700000</v>
      </c>
      <c r="E184" s="28">
        <v>0</v>
      </c>
      <c r="F184" s="28">
        <v>0</v>
      </c>
      <c r="G184" s="28">
        <f t="shared" si="68"/>
        <v>12700000</v>
      </c>
      <c r="H184" s="28">
        <v>9924448.44</v>
      </c>
      <c r="I184" s="28">
        <f t="shared" si="69"/>
        <v>2775551.5600000005</v>
      </c>
      <c r="J184" s="28">
        <v>558008.54</v>
      </c>
      <c r="K184" s="29">
        <f t="shared" si="70"/>
        <v>9366439.899999999</v>
      </c>
      <c r="L184" s="29">
        <f t="shared" si="71"/>
        <v>12141991.46</v>
      </c>
      <c r="M184" s="28">
        <v>558008.54</v>
      </c>
      <c r="N184" s="28">
        <v>552208.54</v>
      </c>
      <c r="O184" s="29">
        <f t="shared" si="72"/>
        <v>5800</v>
      </c>
    </row>
    <row r="185" spans="1:15" ht="15" customHeight="1">
      <c r="A185" s="21"/>
      <c r="B185" s="26" t="s">
        <v>307</v>
      </c>
      <c r="C185" s="27" t="s">
        <v>308</v>
      </c>
      <c r="D185" s="28">
        <v>0</v>
      </c>
      <c r="E185" s="28">
        <v>0</v>
      </c>
      <c r="F185" s="28">
        <v>0</v>
      </c>
      <c r="G185" s="28">
        <f t="shared" si="68"/>
        <v>0</v>
      </c>
      <c r="H185" s="28">
        <v>0</v>
      </c>
      <c r="I185" s="28">
        <f t="shared" si="69"/>
        <v>0</v>
      </c>
      <c r="J185" s="28">
        <v>0</v>
      </c>
      <c r="K185" s="29">
        <f t="shared" si="70"/>
        <v>0</v>
      </c>
      <c r="L185" s="29">
        <f t="shared" si="71"/>
        <v>0</v>
      </c>
      <c r="M185" s="28">
        <v>0</v>
      </c>
      <c r="N185" s="28">
        <v>0</v>
      </c>
      <c r="O185" s="29">
        <f t="shared" si="72"/>
        <v>0</v>
      </c>
    </row>
    <row r="186" spans="1:15" ht="15" customHeight="1">
      <c r="A186" s="21"/>
      <c r="B186" s="26" t="s">
        <v>309</v>
      </c>
      <c r="C186" s="27" t="s">
        <v>310</v>
      </c>
      <c r="D186" s="28">
        <v>570568139</v>
      </c>
      <c r="E186" s="28">
        <v>0</v>
      </c>
      <c r="F186" s="28">
        <v>0</v>
      </c>
      <c r="G186" s="28">
        <f t="shared" si="68"/>
        <v>570568139</v>
      </c>
      <c r="H186" s="28">
        <v>84065378.77000001</v>
      </c>
      <c r="I186" s="28">
        <f t="shared" si="69"/>
        <v>486502760.23</v>
      </c>
      <c r="J186" s="28">
        <v>84065378.77000001</v>
      </c>
      <c r="K186" s="29">
        <f t="shared" si="70"/>
        <v>0</v>
      </c>
      <c r="L186" s="29">
        <f t="shared" si="71"/>
        <v>486502760.23</v>
      </c>
      <c r="M186" s="28">
        <v>84065378.77000001</v>
      </c>
      <c r="N186" s="28">
        <v>84065378.77000001</v>
      </c>
      <c r="O186" s="29">
        <f t="shared" si="72"/>
        <v>0</v>
      </c>
    </row>
    <row r="187" spans="1:15" ht="15" customHeight="1">
      <c r="A187" s="21"/>
      <c r="B187" s="22"/>
      <c r="C187" s="21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1:15" ht="15" customHeight="1">
      <c r="A188" s="21"/>
      <c r="B188" s="38" t="str">
        <f>"TOTAL CAPITULO "&amp;B113&amp;":"</f>
        <v>TOTAL CAPITULO 3000:</v>
      </c>
      <c r="C188" s="38"/>
      <c r="D188" s="19">
        <f aca="true" t="shared" si="73" ref="D188:O188">SUBTOTAL(9,D115:D187)</f>
        <v>817096779</v>
      </c>
      <c r="E188" s="19">
        <f t="shared" si="73"/>
        <v>175000</v>
      </c>
      <c r="F188" s="19">
        <f t="shared" si="73"/>
        <v>16175000</v>
      </c>
      <c r="G188" s="19">
        <f t="shared" si="73"/>
        <v>833096779</v>
      </c>
      <c r="H188" s="19">
        <f t="shared" si="73"/>
        <v>145652827.53000003</v>
      </c>
      <c r="I188" s="19">
        <f t="shared" si="73"/>
        <v>687443951.47</v>
      </c>
      <c r="J188" s="19">
        <f t="shared" si="73"/>
        <v>128271676.44000001</v>
      </c>
      <c r="K188" s="19">
        <f t="shared" si="73"/>
        <v>17381151.09</v>
      </c>
      <c r="L188" s="19">
        <f t="shared" si="73"/>
        <v>704825102.5600001</v>
      </c>
      <c r="M188" s="19">
        <f t="shared" si="73"/>
        <v>128171387.25</v>
      </c>
      <c r="N188" s="19">
        <f t="shared" si="73"/>
        <v>127950333.88</v>
      </c>
      <c r="O188" s="19">
        <f t="shared" si="73"/>
        <v>321342.56000000227</v>
      </c>
    </row>
    <row r="189" spans="1:15" ht="12.75">
      <c r="A189" s="21"/>
      <c r="B189" s="22"/>
      <c r="C189" s="21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1:15" ht="15" customHeight="1">
      <c r="A190" s="21"/>
      <c r="B190" s="12" t="s">
        <v>311</v>
      </c>
      <c r="C190" s="17" t="s">
        <v>312</v>
      </c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1:15" ht="12.75">
      <c r="A191" s="21"/>
      <c r="B191" s="22"/>
      <c r="C191" s="21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1:15" ht="15" customHeight="1">
      <c r="A192" s="21"/>
      <c r="B192" s="15" t="s">
        <v>313</v>
      </c>
      <c r="C192" s="16" t="s">
        <v>314</v>
      </c>
      <c r="D192" s="18">
        <f aca="true" t="shared" si="74" ref="D192:O192">SUBTOTAL(9,D193:D194)</f>
        <v>73300000</v>
      </c>
      <c r="E192" s="18">
        <f t="shared" si="74"/>
        <v>0</v>
      </c>
      <c r="F192" s="18">
        <f t="shared" si="74"/>
        <v>0</v>
      </c>
      <c r="G192" s="18">
        <f t="shared" si="74"/>
        <v>73300000</v>
      </c>
      <c r="H192" s="18">
        <f t="shared" si="74"/>
        <v>0</v>
      </c>
      <c r="I192" s="18">
        <f t="shared" si="74"/>
        <v>73300000</v>
      </c>
      <c r="J192" s="18">
        <f t="shared" si="74"/>
        <v>0</v>
      </c>
      <c r="K192" s="18">
        <f t="shared" si="74"/>
        <v>0</v>
      </c>
      <c r="L192" s="18">
        <f t="shared" si="74"/>
        <v>73300000</v>
      </c>
      <c r="M192" s="18">
        <f t="shared" si="74"/>
        <v>0</v>
      </c>
      <c r="N192" s="18">
        <f t="shared" si="74"/>
        <v>0</v>
      </c>
      <c r="O192" s="18">
        <f t="shared" si="74"/>
        <v>0</v>
      </c>
    </row>
    <row r="193" spans="1:15" ht="15" customHeight="1">
      <c r="A193" s="21"/>
      <c r="B193" s="26" t="s">
        <v>315</v>
      </c>
      <c r="C193" s="27" t="s">
        <v>316</v>
      </c>
      <c r="D193" s="28">
        <v>73300000</v>
      </c>
      <c r="E193" s="28">
        <v>0</v>
      </c>
      <c r="F193" s="28">
        <v>0</v>
      </c>
      <c r="G193" s="28">
        <f>D193-E193+F193</f>
        <v>73300000</v>
      </c>
      <c r="H193" s="28">
        <v>0</v>
      </c>
      <c r="I193" s="28">
        <f>G193-H193</f>
        <v>73300000</v>
      </c>
      <c r="J193" s="28">
        <v>0</v>
      </c>
      <c r="K193" s="29">
        <f>H193-J193</f>
        <v>0</v>
      </c>
      <c r="L193" s="29">
        <f>G193-J193</f>
        <v>73300000</v>
      </c>
      <c r="M193" s="28">
        <v>0</v>
      </c>
      <c r="N193" s="28">
        <v>0</v>
      </c>
      <c r="O193" s="29">
        <f>J193-N193</f>
        <v>0</v>
      </c>
    </row>
    <row r="194" spans="1:15" ht="15" customHeight="1">
      <c r="A194" s="21"/>
      <c r="B194" s="22"/>
      <c r="C194" s="21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1:15" ht="15" customHeight="1">
      <c r="A195" s="21"/>
      <c r="B195" s="15" t="s">
        <v>317</v>
      </c>
      <c r="C195" s="16" t="s">
        <v>318</v>
      </c>
      <c r="D195" s="18">
        <f aca="true" t="shared" si="75" ref="D195:O195">SUBTOTAL(9,D196:D196)</f>
        <v>0</v>
      </c>
      <c r="E195" s="18">
        <f t="shared" si="75"/>
        <v>0</v>
      </c>
      <c r="F195" s="18">
        <f t="shared" si="75"/>
        <v>0</v>
      </c>
      <c r="G195" s="18">
        <f t="shared" si="75"/>
        <v>0</v>
      </c>
      <c r="H195" s="18">
        <f t="shared" si="75"/>
        <v>0</v>
      </c>
      <c r="I195" s="18">
        <f t="shared" si="75"/>
        <v>0</v>
      </c>
      <c r="J195" s="18">
        <f t="shared" si="75"/>
        <v>0</v>
      </c>
      <c r="K195" s="18">
        <f t="shared" si="75"/>
        <v>0</v>
      </c>
      <c r="L195" s="18">
        <f t="shared" si="75"/>
        <v>0</v>
      </c>
      <c r="M195" s="18">
        <f t="shared" si="75"/>
        <v>0</v>
      </c>
      <c r="N195" s="18">
        <f t="shared" si="75"/>
        <v>0</v>
      </c>
      <c r="O195" s="18">
        <f t="shared" si="75"/>
        <v>0</v>
      </c>
    </row>
    <row r="196" spans="1:15" ht="15" customHeight="1">
      <c r="A196" s="21"/>
      <c r="B196" s="22"/>
      <c r="C196" s="21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1:15" ht="15" customHeight="1">
      <c r="A197" s="21"/>
      <c r="B197" s="15" t="s">
        <v>319</v>
      </c>
      <c r="C197" s="16" t="s">
        <v>320</v>
      </c>
      <c r="D197" s="18">
        <f aca="true" t="shared" si="76" ref="D197:O197">SUBTOTAL(9,D198:D198)</f>
        <v>0</v>
      </c>
      <c r="E197" s="18">
        <f t="shared" si="76"/>
        <v>0</v>
      </c>
      <c r="F197" s="18">
        <f t="shared" si="76"/>
        <v>0</v>
      </c>
      <c r="G197" s="18">
        <f t="shared" si="76"/>
        <v>0</v>
      </c>
      <c r="H197" s="18">
        <f t="shared" si="76"/>
        <v>0</v>
      </c>
      <c r="I197" s="18">
        <f t="shared" si="76"/>
        <v>0</v>
      </c>
      <c r="J197" s="18">
        <f t="shared" si="76"/>
        <v>0</v>
      </c>
      <c r="K197" s="18">
        <f t="shared" si="76"/>
        <v>0</v>
      </c>
      <c r="L197" s="18">
        <f t="shared" si="76"/>
        <v>0</v>
      </c>
      <c r="M197" s="18">
        <f t="shared" si="76"/>
        <v>0</v>
      </c>
      <c r="N197" s="18">
        <f t="shared" si="76"/>
        <v>0</v>
      </c>
      <c r="O197" s="18">
        <f t="shared" si="76"/>
        <v>0</v>
      </c>
    </row>
    <row r="198" spans="1:15" ht="15" customHeight="1">
      <c r="A198" s="21"/>
      <c r="B198" s="22"/>
      <c r="C198" s="21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1:15" ht="15" customHeight="1">
      <c r="A199" s="21"/>
      <c r="B199" s="15" t="s">
        <v>321</v>
      </c>
      <c r="C199" s="16" t="s">
        <v>322</v>
      </c>
      <c r="D199" s="18">
        <f aca="true" t="shared" si="77" ref="D199:O199">SUBTOTAL(9,D200:D200)</f>
        <v>0</v>
      </c>
      <c r="E199" s="18">
        <f t="shared" si="77"/>
        <v>0</v>
      </c>
      <c r="F199" s="18">
        <f t="shared" si="77"/>
        <v>0</v>
      </c>
      <c r="G199" s="18">
        <f t="shared" si="77"/>
        <v>0</v>
      </c>
      <c r="H199" s="18">
        <f t="shared" si="77"/>
        <v>0</v>
      </c>
      <c r="I199" s="18">
        <f t="shared" si="77"/>
        <v>0</v>
      </c>
      <c r="J199" s="18">
        <f t="shared" si="77"/>
        <v>0</v>
      </c>
      <c r="K199" s="18">
        <f t="shared" si="77"/>
        <v>0</v>
      </c>
      <c r="L199" s="18">
        <f t="shared" si="77"/>
        <v>0</v>
      </c>
      <c r="M199" s="18">
        <f t="shared" si="77"/>
        <v>0</v>
      </c>
      <c r="N199" s="18">
        <f t="shared" si="77"/>
        <v>0</v>
      </c>
      <c r="O199" s="18">
        <f t="shared" si="77"/>
        <v>0</v>
      </c>
    </row>
    <row r="200" spans="1:15" ht="15" customHeight="1">
      <c r="A200" s="21"/>
      <c r="B200" s="22"/>
      <c r="C200" s="21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1:15" ht="15" customHeight="1">
      <c r="A201" s="21"/>
      <c r="B201" s="15" t="s">
        <v>323</v>
      </c>
      <c r="C201" s="16" t="s">
        <v>324</v>
      </c>
      <c r="D201" s="18">
        <f aca="true" t="shared" si="78" ref="D201:O201">SUBTOTAL(9,D202:D202)</f>
        <v>0</v>
      </c>
      <c r="E201" s="18">
        <f t="shared" si="78"/>
        <v>0</v>
      </c>
      <c r="F201" s="18">
        <f t="shared" si="78"/>
        <v>0</v>
      </c>
      <c r="G201" s="18">
        <f t="shared" si="78"/>
        <v>0</v>
      </c>
      <c r="H201" s="18">
        <f t="shared" si="78"/>
        <v>0</v>
      </c>
      <c r="I201" s="18">
        <f t="shared" si="78"/>
        <v>0</v>
      </c>
      <c r="J201" s="18">
        <f t="shared" si="78"/>
        <v>0</v>
      </c>
      <c r="K201" s="18">
        <f t="shared" si="78"/>
        <v>0</v>
      </c>
      <c r="L201" s="18">
        <f t="shared" si="78"/>
        <v>0</v>
      </c>
      <c r="M201" s="18">
        <f t="shared" si="78"/>
        <v>0</v>
      </c>
      <c r="N201" s="18">
        <f t="shared" si="78"/>
        <v>0</v>
      </c>
      <c r="O201" s="18">
        <f t="shared" si="78"/>
        <v>0</v>
      </c>
    </row>
    <row r="202" spans="1:15" ht="15" customHeight="1">
      <c r="A202" s="21"/>
      <c r="B202" s="22"/>
      <c r="C202" s="21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1:15" ht="25.5">
      <c r="A203" s="21"/>
      <c r="B203" s="15" t="s">
        <v>325</v>
      </c>
      <c r="C203" s="16" t="s">
        <v>429</v>
      </c>
      <c r="D203" s="18">
        <f aca="true" t="shared" si="79" ref="D203:O203">SUBTOTAL(9,D204:D204)</f>
        <v>0</v>
      </c>
      <c r="E203" s="18">
        <f t="shared" si="79"/>
        <v>0</v>
      </c>
      <c r="F203" s="18">
        <f t="shared" si="79"/>
        <v>0</v>
      </c>
      <c r="G203" s="18">
        <f t="shared" si="79"/>
        <v>0</v>
      </c>
      <c r="H203" s="18">
        <f t="shared" si="79"/>
        <v>0</v>
      </c>
      <c r="I203" s="18">
        <f t="shared" si="79"/>
        <v>0</v>
      </c>
      <c r="J203" s="18">
        <f t="shared" si="79"/>
        <v>0</v>
      </c>
      <c r="K203" s="18">
        <f t="shared" si="79"/>
        <v>0</v>
      </c>
      <c r="L203" s="18">
        <f t="shared" si="79"/>
        <v>0</v>
      </c>
      <c r="M203" s="18">
        <f t="shared" si="79"/>
        <v>0</v>
      </c>
      <c r="N203" s="18">
        <f t="shared" si="79"/>
        <v>0</v>
      </c>
      <c r="O203" s="18">
        <f t="shared" si="79"/>
        <v>0</v>
      </c>
    </row>
    <row r="204" spans="1:15" ht="15" customHeight="1">
      <c r="A204" s="21"/>
      <c r="B204" s="22"/>
      <c r="C204" s="21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1:15" ht="15" customHeight="1">
      <c r="A205" s="21"/>
      <c r="B205" s="15" t="s">
        <v>326</v>
      </c>
      <c r="C205" s="16" t="s">
        <v>327</v>
      </c>
      <c r="D205" s="18">
        <f aca="true" t="shared" si="80" ref="D205:O205">SUBTOTAL(9,D206:D206)</f>
        <v>0</v>
      </c>
      <c r="E205" s="18">
        <f t="shared" si="80"/>
        <v>0</v>
      </c>
      <c r="F205" s="18">
        <f t="shared" si="80"/>
        <v>0</v>
      </c>
      <c r="G205" s="18">
        <f t="shared" si="80"/>
        <v>0</v>
      </c>
      <c r="H205" s="18">
        <f t="shared" si="80"/>
        <v>0</v>
      </c>
      <c r="I205" s="18">
        <f t="shared" si="80"/>
        <v>0</v>
      </c>
      <c r="J205" s="18">
        <f t="shared" si="80"/>
        <v>0</v>
      </c>
      <c r="K205" s="18">
        <f t="shared" si="80"/>
        <v>0</v>
      </c>
      <c r="L205" s="18">
        <f t="shared" si="80"/>
        <v>0</v>
      </c>
      <c r="M205" s="18">
        <f t="shared" si="80"/>
        <v>0</v>
      </c>
      <c r="N205" s="18">
        <f t="shared" si="80"/>
        <v>0</v>
      </c>
      <c r="O205" s="18">
        <f t="shared" si="80"/>
        <v>0</v>
      </c>
    </row>
    <row r="206" spans="1:15" ht="15" customHeight="1">
      <c r="A206" s="21"/>
      <c r="B206" s="22"/>
      <c r="C206" s="21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1:15" ht="15" customHeight="1">
      <c r="A207" s="21"/>
      <c r="B207" s="38" t="str">
        <f>"TOTAL CAPITULO "&amp;B190&amp;":"</f>
        <v>TOTAL CAPITULO 4000:</v>
      </c>
      <c r="C207" s="39"/>
      <c r="D207" s="19">
        <f aca="true" t="shared" si="81" ref="D207:O207">SUBTOTAL(9,D192:D206)</f>
        <v>73300000</v>
      </c>
      <c r="E207" s="19">
        <f t="shared" si="81"/>
        <v>0</v>
      </c>
      <c r="F207" s="19">
        <f t="shared" si="81"/>
        <v>0</v>
      </c>
      <c r="G207" s="19">
        <f t="shared" si="81"/>
        <v>73300000</v>
      </c>
      <c r="H207" s="19">
        <f t="shared" si="81"/>
        <v>0</v>
      </c>
      <c r="I207" s="19">
        <f t="shared" si="81"/>
        <v>73300000</v>
      </c>
      <c r="J207" s="19">
        <f t="shared" si="81"/>
        <v>0</v>
      </c>
      <c r="K207" s="19">
        <f t="shared" si="81"/>
        <v>0</v>
      </c>
      <c r="L207" s="19">
        <f t="shared" si="81"/>
        <v>73300000</v>
      </c>
      <c r="M207" s="19">
        <f t="shared" si="81"/>
        <v>0</v>
      </c>
      <c r="N207" s="19">
        <f t="shared" si="81"/>
        <v>0</v>
      </c>
      <c r="O207" s="19">
        <f t="shared" si="81"/>
        <v>0</v>
      </c>
    </row>
    <row r="208" spans="1:15" ht="15" customHeight="1">
      <c r="A208" s="21"/>
      <c r="B208" s="22"/>
      <c r="C208" s="21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1:15" ht="15" customHeight="1">
      <c r="A209" s="21"/>
      <c r="B209" s="12" t="s">
        <v>328</v>
      </c>
      <c r="C209" s="14" t="s">
        <v>329</v>
      </c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1:15" ht="15" customHeight="1">
      <c r="A210" s="21"/>
      <c r="B210" s="22"/>
      <c r="C210" s="21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1:15" ht="15" customHeight="1">
      <c r="A211" s="21"/>
      <c r="B211" s="15" t="s">
        <v>330</v>
      </c>
      <c r="C211" s="16" t="s">
        <v>331</v>
      </c>
      <c r="D211" s="18">
        <f aca="true" t="shared" si="82" ref="D211:O211">SUBTOTAL(9,D212:D216)</f>
        <v>2340000</v>
      </c>
      <c r="E211" s="18">
        <f t="shared" si="82"/>
        <v>25000</v>
      </c>
      <c r="F211" s="18">
        <f t="shared" si="82"/>
        <v>25000</v>
      </c>
      <c r="G211" s="18">
        <f t="shared" si="82"/>
        <v>2340000</v>
      </c>
      <c r="H211" s="18">
        <f t="shared" si="82"/>
        <v>84998.99</v>
      </c>
      <c r="I211" s="18">
        <f t="shared" si="82"/>
        <v>2255001.01</v>
      </c>
      <c r="J211" s="18">
        <f t="shared" si="82"/>
        <v>998.99</v>
      </c>
      <c r="K211" s="18">
        <f t="shared" si="82"/>
        <v>84000</v>
      </c>
      <c r="L211" s="18">
        <f t="shared" si="82"/>
        <v>2339001.01</v>
      </c>
      <c r="M211" s="18">
        <f t="shared" si="82"/>
        <v>998.99</v>
      </c>
      <c r="N211" s="18">
        <f t="shared" si="82"/>
        <v>998.99</v>
      </c>
      <c r="O211" s="18">
        <f t="shared" si="82"/>
        <v>0</v>
      </c>
    </row>
    <row r="212" spans="1:15" ht="15" customHeight="1">
      <c r="A212" s="21"/>
      <c r="B212" s="26" t="s">
        <v>332</v>
      </c>
      <c r="C212" s="27" t="s">
        <v>333</v>
      </c>
      <c r="D212" s="28">
        <v>400000</v>
      </c>
      <c r="E212" s="28">
        <v>0</v>
      </c>
      <c r="F212" s="28">
        <v>0</v>
      </c>
      <c r="G212" s="28">
        <f>D212-E212+F212</f>
        <v>400000</v>
      </c>
      <c r="H212" s="28">
        <v>0</v>
      </c>
      <c r="I212" s="28">
        <f>G212-H212</f>
        <v>400000</v>
      </c>
      <c r="J212" s="28">
        <v>0</v>
      </c>
      <c r="K212" s="29">
        <f>H212-J212</f>
        <v>0</v>
      </c>
      <c r="L212" s="29">
        <f>G212-J212</f>
        <v>400000</v>
      </c>
      <c r="M212" s="28">
        <v>0</v>
      </c>
      <c r="N212" s="28">
        <v>0</v>
      </c>
      <c r="O212" s="29">
        <f>J212-N212</f>
        <v>0</v>
      </c>
    </row>
    <row r="213" spans="1:15" ht="15" customHeight="1">
      <c r="A213" s="21"/>
      <c r="B213" s="26" t="s">
        <v>334</v>
      </c>
      <c r="C213" s="27" t="s">
        <v>335</v>
      </c>
      <c r="D213" s="28">
        <v>60000</v>
      </c>
      <c r="E213" s="28">
        <v>25000</v>
      </c>
      <c r="F213" s="28">
        <v>25000</v>
      </c>
      <c r="G213" s="28">
        <f>D213-E213+F213</f>
        <v>60000</v>
      </c>
      <c r="H213" s="28">
        <v>0</v>
      </c>
      <c r="I213" s="28">
        <f>G213-H213</f>
        <v>60000</v>
      </c>
      <c r="J213" s="28">
        <v>0</v>
      </c>
      <c r="K213" s="29">
        <f>H213-J213</f>
        <v>0</v>
      </c>
      <c r="L213" s="29">
        <f>G213-J213</f>
        <v>60000</v>
      </c>
      <c r="M213" s="28">
        <v>0</v>
      </c>
      <c r="N213" s="28">
        <v>0</v>
      </c>
      <c r="O213" s="29">
        <f>J213-N213</f>
        <v>0</v>
      </c>
    </row>
    <row r="214" spans="1:15" ht="15" customHeight="1">
      <c r="A214" s="21"/>
      <c r="B214" s="26" t="s">
        <v>336</v>
      </c>
      <c r="C214" s="27" t="s">
        <v>337</v>
      </c>
      <c r="D214" s="28">
        <v>1800000</v>
      </c>
      <c r="E214" s="28">
        <v>0</v>
      </c>
      <c r="F214" s="28">
        <v>0</v>
      </c>
      <c r="G214" s="28">
        <f>D214-E214+F214</f>
        <v>1800000</v>
      </c>
      <c r="H214" s="28">
        <v>84000</v>
      </c>
      <c r="I214" s="28">
        <f>G214-H214</f>
        <v>1716000</v>
      </c>
      <c r="J214" s="28">
        <v>0</v>
      </c>
      <c r="K214" s="29">
        <f>H214-J214</f>
        <v>84000</v>
      </c>
      <c r="L214" s="29">
        <f>G214-J214</f>
        <v>1800000</v>
      </c>
      <c r="M214" s="28">
        <v>0</v>
      </c>
      <c r="N214" s="28">
        <v>0</v>
      </c>
      <c r="O214" s="29">
        <f>J214-N214</f>
        <v>0</v>
      </c>
    </row>
    <row r="215" spans="1:15" ht="15" customHeight="1">
      <c r="A215" s="21"/>
      <c r="B215" s="26" t="s">
        <v>338</v>
      </c>
      <c r="C215" s="27" t="s">
        <v>339</v>
      </c>
      <c r="D215" s="28">
        <v>80000</v>
      </c>
      <c r="E215" s="28">
        <v>0</v>
      </c>
      <c r="F215" s="28">
        <v>0</v>
      </c>
      <c r="G215" s="28">
        <f>D215-E215+F215</f>
        <v>80000</v>
      </c>
      <c r="H215" s="28">
        <v>998.99</v>
      </c>
      <c r="I215" s="28">
        <f>G215-H215</f>
        <v>79001.01</v>
      </c>
      <c r="J215" s="28">
        <v>998.99</v>
      </c>
      <c r="K215" s="29">
        <f>H215-J215</f>
        <v>0</v>
      </c>
      <c r="L215" s="29">
        <f>G215-J215</f>
        <v>79001.01</v>
      </c>
      <c r="M215" s="28">
        <v>998.99</v>
      </c>
      <c r="N215" s="28">
        <v>998.99</v>
      </c>
      <c r="O215" s="29">
        <f>J215-N215</f>
        <v>0</v>
      </c>
    </row>
    <row r="216" spans="1:15" ht="15" customHeight="1">
      <c r="A216" s="21"/>
      <c r="B216" s="30"/>
      <c r="C216" s="27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</row>
    <row r="217" spans="1:15" ht="15" customHeight="1">
      <c r="A217" s="21"/>
      <c r="B217" s="15" t="s">
        <v>340</v>
      </c>
      <c r="C217" s="16" t="s">
        <v>341</v>
      </c>
      <c r="D217" s="18">
        <f aca="true" t="shared" si="83" ref="D217:O217">SUBTOTAL(9,D218:D221)</f>
        <v>163000</v>
      </c>
      <c r="E217" s="18">
        <f t="shared" si="83"/>
        <v>0</v>
      </c>
      <c r="F217" s="18">
        <f t="shared" si="83"/>
        <v>0</v>
      </c>
      <c r="G217" s="18">
        <f t="shared" si="83"/>
        <v>163000</v>
      </c>
      <c r="H217" s="18">
        <f t="shared" si="83"/>
        <v>0</v>
      </c>
      <c r="I217" s="18">
        <f t="shared" si="83"/>
        <v>163000</v>
      </c>
      <c r="J217" s="18">
        <f t="shared" si="83"/>
        <v>0</v>
      </c>
      <c r="K217" s="18">
        <f t="shared" si="83"/>
        <v>0</v>
      </c>
      <c r="L217" s="18">
        <f t="shared" si="83"/>
        <v>163000</v>
      </c>
      <c r="M217" s="18">
        <f t="shared" si="83"/>
        <v>0</v>
      </c>
      <c r="N217" s="18">
        <f t="shared" si="83"/>
        <v>0</v>
      </c>
      <c r="O217" s="18">
        <f t="shared" si="83"/>
        <v>0</v>
      </c>
    </row>
    <row r="218" spans="1:15" ht="15" customHeight="1">
      <c r="A218" s="21"/>
      <c r="B218" s="26" t="s">
        <v>342</v>
      </c>
      <c r="C218" s="27" t="s">
        <v>343</v>
      </c>
      <c r="D218" s="28">
        <v>45000</v>
      </c>
      <c r="E218" s="28">
        <v>0</v>
      </c>
      <c r="F218" s="28">
        <v>0</v>
      </c>
      <c r="G218" s="28">
        <f>D218-E218+F218</f>
        <v>45000</v>
      </c>
      <c r="H218" s="28">
        <v>0</v>
      </c>
      <c r="I218" s="28">
        <f>G218-H218</f>
        <v>45000</v>
      </c>
      <c r="J218" s="28">
        <v>0</v>
      </c>
      <c r="K218" s="29">
        <f>H218-J218</f>
        <v>0</v>
      </c>
      <c r="L218" s="29">
        <f>G218-J218</f>
        <v>45000</v>
      </c>
      <c r="M218" s="28">
        <v>0</v>
      </c>
      <c r="N218" s="28">
        <v>0</v>
      </c>
      <c r="O218" s="29">
        <f>J218-N218</f>
        <v>0</v>
      </c>
    </row>
    <row r="219" spans="1:15" ht="15" customHeight="1">
      <c r="A219" s="21"/>
      <c r="B219" s="26" t="s">
        <v>344</v>
      </c>
      <c r="C219" s="27" t="s">
        <v>345</v>
      </c>
      <c r="D219" s="28">
        <v>98000</v>
      </c>
      <c r="E219" s="28">
        <v>0</v>
      </c>
      <c r="F219" s="28">
        <v>0</v>
      </c>
      <c r="G219" s="28">
        <f>D219-E219+F219</f>
        <v>98000</v>
      </c>
      <c r="H219" s="28">
        <v>0</v>
      </c>
      <c r="I219" s="28">
        <f>G219-H219</f>
        <v>98000</v>
      </c>
      <c r="J219" s="28">
        <v>0</v>
      </c>
      <c r="K219" s="29">
        <f>H219-J219</f>
        <v>0</v>
      </c>
      <c r="L219" s="29">
        <f>G219-J219</f>
        <v>98000</v>
      </c>
      <c r="M219" s="28">
        <v>0</v>
      </c>
      <c r="N219" s="28">
        <v>0</v>
      </c>
      <c r="O219" s="29">
        <f>J219-N219</f>
        <v>0</v>
      </c>
    </row>
    <row r="220" spans="1:15" ht="15" customHeight="1">
      <c r="A220" s="21"/>
      <c r="B220" s="26" t="s">
        <v>346</v>
      </c>
      <c r="C220" s="27" t="s">
        <v>347</v>
      </c>
      <c r="D220" s="28">
        <v>20000</v>
      </c>
      <c r="E220" s="28">
        <v>0</v>
      </c>
      <c r="F220" s="28">
        <v>0</v>
      </c>
      <c r="G220" s="28">
        <f>D220-E220+F220</f>
        <v>20000</v>
      </c>
      <c r="H220" s="28">
        <v>0</v>
      </c>
      <c r="I220" s="28">
        <f>G220-H220</f>
        <v>20000</v>
      </c>
      <c r="J220" s="28">
        <v>0</v>
      </c>
      <c r="K220" s="29">
        <f>H220-J220</f>
        <v>0</v>
      </c>
      <c r="L220" s="29">
        <f>G220-J220</f>
        <v>20000</v>
      </c>
      <c r="M220" s="28">
        <v>0</v>
      </c>
      <c r="N220" s="28">
        <v>0</v>
      </c>
      <c r="O220" s="29">
        <f>J220-N220</f>
        <v>0</v>
      </c>
    </row>
    <row r="221" spans="1:15" ht="15" customHeight="1">
      <c r="A221" s="21"/>
      <c r="B221" s="30"/>
      <c r="C221" s="2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</row>
    <row r="222" spans="1:15" ht="15" customHeight="1">
      <c r="A222" s="21"/>
      <c r="B222" s="15" t="s">
        <v>348</v>
      </c>
      <c r="C222" s="16" t="s">
        <v>349</v>
      </c>
      <c r="D222" s="18">
        <f aca="true" t="shared" si="84" ref="D222:O222">SUBTOTAL(9,D223:D225)</f>
        <v>1030000</v>
      </c>
      <c r="E222" s="18">
        <f t="shared" si="84"/>
        <v>0</v>
      </c>
      <c r="F222" s="18">
        <f t="shared" si="84"/>
        <v>0</v>
      </c>
      <c r="G222" s="18">
        <f t="shared" si="84"/>
        <v>1030000</v>
      </c>
      <c r="H222" s="18">
        <f t="shared" si="84"/>
        <v>1498464.58</v>
      </c>
      <c r="I222" s="18">
        <f t="shared" si="84"/>
        <v>-468464.5800000001</v>
      </c>
      <c r="J222" s="18">
        <f t="shared" si="84"/>
        <v>0</v>
      </c>
      <c r="K222" s="18">
        <f t="shared" si="84"/>
        <v>1498464.58</v>
      </c>
      <c r="L222" s="18">
        <f t="shared" si="84"/>
        <v>1030000</v>
      </c>
      <c r="M222" s="18">
        <f t="shared" si="84"/>
        <v>0</v>
      </c>
      <c r="N222" s="18">
        <f t="shared" si="84"/>
        <v>0</v>
      </c>
      <c r="O222" s="18">
        <f t="shared" si="84"/>
        <v>0</v>
      </c>
    </row>
    <row r="223" spans="1:15" ht="15" customHeight="1">
      <c r="A223" s="21"/>
      <c r="B223" s="26" t="s">
        <v>350</v>
      </c>
      <c r="C223" s="27" t="s">
        <v>351</v>
      </c>
      <c r="D223" s="28">
        <v>1020000</v>
      </c>
      <c r="E223" s="28">
        <v>0</v>
      </c>
      <c r="F223" s="28">
        <v>0</v>
      </c>
      <c r="G223" s="28">
        <f>D223-E223+F223</f>
        <v>1020000</v>
      </c>
      <c r="H223" s="28">
        <v>1498464.58</v>
      </c>
      <c r="I223" s="28">
        <f>G223-H223</f>
        <v>-478464.5800000001</v>
      </c>
      <c r="J223" s="28">
        <v>0</v>
      </c>
      <c r="K223" s="29">
        <f>H223-J223</f>
        <v>1498464.58</v>
      </c>
      <c r="L223" s="29">
        <f>G223-J223</f>
        <v>1020000</v>
      </c>
      <c r="M223" s="28">
        <v>0</v>
      </c>
      <c r="N223" s="28">
        <v>0</v>
      </c>
      <c r="O223" s="29">
        <f>J223-N223</f>
        <v>0</v>
      </c>
    </row>
    <row r="224" spans="1:15" ht="15" customHeight="1">
      <c r="A224" s="21"/>
      <c r="B224" s="26" t="s">
        <v>352</v>
      </c>
      <c r="C224" s="27" t="s">
        <v>353</v>
      </c>
      <c r="D224" s="28">
        <v>10000</v>
      </c>
      <c r="E224" s="28">
        <v>0</v>
      </c>
      <c r="F224" s="28">
        <v>0</v>
      </c>
      <c r="G224" s="28">
        <f>D224-E224+F224</f>
        <v>10000</v>
      </c>
      <c r="H224" s="28">
        <v>0</v>
      </c>
      <c r="I224" s="28">
        <f>G224-H224</f>
        <v>10000</v>
      </c>
      <c r="J224" s="28">
        <v>0</v>
      </c>
      <c r="K224" s="29">
        <f>H224-J224</f>
        <v>0</v>
      </c>
      <c r="L224" s="29">
        <f>G224-J224</f>
        <v>10000</v>
      </c>
      <c r="M224" s="28">
        <v>0</v>
      </c>
      <c r="N224" s="28">
        <v>0</v>
      </c>
      <c r="O224" s="29">
        <f>J224-N224</f>
        <v>0</v>
      </c>
    </row>
    <row r="225" spans="1:15" ht="15" customHeight="1">
      <c r="A225" s="21"/>
      <c r="B225" s="30"/>
      <c r="C225" s="27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1:15" ht="15" customHeight="1">
      <c r="A226" s="21"/>
      <c r="B226" s="15" t="s">
        <v>354</v>
      </c>
      <c r="C226" s="16" t="s">
        <v>355</v>
      </c>
      <c r="D226" s="18">
        <f aca="true" t="shared" si="85" ref="D226:O226">SUBTOTAL(9,D227:D228)</f>
        <v>2500000</v>
      </c>
      <c r="E226" s="18">
        <f t="shared" si="85"/>
        <v>0</v>
      </c>
      <c r="F226" s="18">
        <f t="shared" si="85"/>
        <v>0</v>
      </c>
      <c r="G226" s="18">
        <f t="shared" si="85"/>
        <v>2500000</v>
      </c>
      <c r="H226" s="18">
        <f t="shared" si="85"/>
        <v>0</v>
      </c>
      <c r="I226" s="18">
        <f t="shared" si="85"/>
        <v>2500000</v>
      </c>
      <c r="J226" s="18">
        <f t="shared" si="85"/>
        <v>0</v>
      </c>
      <c r="K226" s="18">
        <f t="shared" si="85"/>
        <v>0</v>
      </c>
      <c r="L226" s="18">
        <f t="shared" si="85"/>
        <v>2500000</v>
      </c>
      <c r="M226" s="18">
        <f t="shared" si="85"/>
        <v>0</v>
      </c>
      <c r="N226" s="18">
        <f t="shared" si="85"/>
        <v>0</v>
      </c>
      <c r="O226" s="18">
        <f t="shared" si="85"/>
        <v>0</v>
      </c>
    </row>
    <row r="227" spans="1:15" ht="15" customHeight="1">
      <c r="A227" s="21"/>
      <c r="B227" s="26" t="s">
        <v>356</v>
      </c>
      <c r="C227" s="27" t="s">
        <v>357</v>
      </c>
      <c r="D227" s="28">
        <v>2500000</v>
      </c>
      <c r="E227" s="28">
        <v>0</v>
      </c>
      <c r="F227" s="28">
        <v>0</v>
      </c>
      <c r="G227" s="28">
        <f>D227-E227+F227</f>
        <v>2500000</v>
      </c>
      <c r="H227" s="28">
        <v>0</v>
      </c>
      <c r="I227" s="28">
        <f>G227-H227</f>
        <v>2500000</v>
      </c>
      <c r="J227" s="28">
        <v>0</v>
      </c>
      <c r="K227" s="29">
        <f>H227-J227</f>
        <v>0</v>
      </c>
      <c r="L227" s="29">
        <f>G227-J227</f>
        <v>2500000</v>
      </c>
      <c r="M227" s="28">
        <v>0</v>
      </c>
      <c r="N227" s="28">
        <v>0</v>
      </c>
      <c r="O227" s="29">
        <f>J227-N227</f>
        <v>0</v>
      </c>
    </row>
    <row r="228" spans="1:15" ht="15" customHeight="1">
      <c r="A228" s="21"/>
      <c r="B228" s="30"/>
      <c r="C228" s="27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</row>
    <row r="229" spans="1:15" ht="15" customHeight="1">
      <c r="A229" s="21"/>
      <c r="B229" s="15" t="s">
        <v>358</v>
      </c>
      <c r="C229" s="16" t="s">
        <v>359</v>
      </c>
      <c r="D229" s="18">
        <f aca="true" t="shared" si="86" ref="D229:O229">SUBTOTAL(9,D230:D237)</f>
        <v>2059000</v>
      </c>
      <c r="E229" s="18">
        <f t="shared" si="86"/>
        <v>0</v>
      </c>
      <c r="F229" s="18">
        <f t="shared" si="86"/>
        <v>0</v>
      </c>
      <c r="G229" s="18">
        <f t="shared" si="86"/>
        <v>2059000</v>
      </c>
      <c r="H229" s="18">
        <f t="shared" si="86"/>
        <v>12000933.9</v>
      </c>
      <c r="I229" s="18">
        <f t="shared" si="86"/>
        <v>-9941933.9</v>
      </c>
      <c r="J229" s="18">
        <f t="shared" si="86"/>
        <v>933.9</v>
      </c>
      <c r="K229" s="18">
        <f t="shared" si="86"/>
        <v>12000000</v>
      </c>
      <c r="L229" s="18">
        <f t="shared" si="86"/>
        <v>2058066.1</v>
      </c>
      <c r="M229" s="18">
        <f t="shared" si="86"/>
        <v>933.9</v>
      </c>
      <c r="N229" s="18">
        <f t="shared" si="86"/>
        <v>933.9</v>
      </c>
      <c r="O229" s="18">
        <f t="shared" si="86"/>
        <v>0</v>
      </c>
    </row>
    <row r="230" spans="1:15" ht="15" customHeight="1">
      <c r="A230" s="21"/>
      <c r="B230" s="26" t="s">
        <v>360</v>
      </c>
      <c r="C230" s="27" t="s">
        <v>361</v>
      </c>
      <c r="D230" s="28">
        <v>1205000</v>
      </c>
      <c r="E230" s="28">
        <v>0</v>
      </c>
      <c r="F230" s="28">
        <v>0</v>
      </c>
      <c r="G230" s="28">
        <f aca="true" t="shared" si="87" ref="G230:G236">D230-E230+F230</f>
        <v>1205000</v>
      </c>
      <c r="H230" s="28">
        <v>0</v>
      </c>
      <c r="I230" s="28">
        <f aca="true" t="shared" si="88" ref="I230:I236">G230-H230</f>
        <v>1205000</v>
      </c>
      <c r="J230" s="28">
        <v>0</v>
      </c>
      <c r="K230" s="29">
        <f aca="true" t="shared" si="89" ref="K230:K236">H230-J230</f>
        <v>0</v>
      </c>
      <c r="L230" s="29">
        <f aca="true" t="shared" si="90" ref="L230:L236">G230-J230</f>
        <v>1205000</v>
      </c>
      <c r="M230" s="28">
        <v>0</v>
      </c>
      <c r="N230" s="28">
        <v>0</v>
      </c>
      <c r="O230" s="29">
        <f aca="true" t="shared" si="91" ref="O230:O236">J230-N230</f>
        <v>0</v>
      </c>
    </row>
    <row r="231" spans="1:15" ht="15" customHeight="1">
      <c r="A231" s="21"/>
      <c r="B231" s="26" t="s">
        <v>362</v>
      </c>
      <c r="C231" s="27" t="s">
        <v>363</v>
      </c>
      <c r="D231" s="28">
        <v>184000</v>
      </c>
      <c r="E231" s="28">
        <v>0</v>
      </c>
      <c r="F231" s="28">
        <v>0</v>
      </c>
      <c r="G231" s="28">
        <f t="shared" si="87"/>
        <v>184000</v>
      </c>
      <c r="H231" s="28">
        <v>0</v>
      </c>
      <c r="I231" s="28">
        <f t="shared" si="88"/>
        <v>184000</v>
      </c>
      <c r="J231" s="28">
        <v>0</v>
      </c>
      <c r="K231" s="29">
        <f t="shared" si="89"/>
        <v>0</v>
      </c>
      <c r="L231" s="29">
        <f t="shared" si="90"/>
        <v>184000</v>
      </c>
      <c r="M231" s="28">
        <v>0</v>
      </c>
      <c r="N231" s="28">
        <v>0</v>
      </c>
      <c r="O231" s="29">
        <f t="shared" si="91"/>
        <v>0</v>
      </c>
    </row>
    <row r="232" spans="1:15" ht="15" customHeight="1">
      <c r="A232" s="21"/>
      <c r="B232" s="26" t="s">
        <v>364</v>
      </c>
      <c r="C232" s="27" t="s">
        <v>365</v>
      </c>
      <c r="D232" s="28">
        <v>300000</v>
      </c>
      <c r="E232" s="28">
        <v>0</v>
      </c>
      <c r="F232" s="28">
        <v>0</v>
      </c>
      <c r="G232" s="28">
        <f t="shared" si="87"/>
        <v>300000</v>
      </c>
      <c r="H232" s="28">
        <v>0</v>
      </c>
      <c r="I232" s="28">
        <f t="shared" si="88"/>
        <v>300000</v>
      </c>
      <c r="J232" s="28">
        <v>0</v>
      </c>
      <c r="K232" s="29">
        <f t="shared" si="89"/>
        <v>0</v>
      </c>
      <c r="L232" s="29">
        <f t="shared" si="90"/>
        <v>300000</v>
      </c>
      <c r="M232" s="28">
        <v>0</v>
      </c>
      <c r="N232" s="28">
        <v>0</v>
      </c>
      <c r="O232" s="29">
        <f t="shared" si="91"/>
        <v>0</v>
      </c>
    </row>
    <row r="233" spans="1:15" ht="15" customHeight="1">
      <c r="A233" s="21"/>
      <c r="B233" s="26" t="s">
        <v>366</v>
      </c>
      <c r="C233" s="27" t="s">
        <v>367</v>
      </c>
      <c r="D233" s="28">
        <v>250000</v>
      </c>
      <c r="E233" s="28">
        <v>0</v>
      </c>
      <c r="F233" s="28">
        <v>0</v>
      </c>
      <c r="G233" s="28">
        <f t="shared" si="87"/>
        <v>250000</v>
      </c>
      <c r="H233" s="28">
        <v>0</v>
      </c>
      <c r="I233" s="28">
        <f t="shared" si="88"/>
        <v>250000</v>
      </c>
      <c r="J233" s="28">
        <v>0</v>
      </c>
      <c r="K233" s="29">
        <f t="shared" si="89"/>
        <v>0</v>
      </c>
      <c r="L233" s="29">
        <f t="shared" si="90"/>
        <v>250000</v>
      </c>
      <c r="M233" s="28">
        <v>0</v>
      </c>
      <c r="N233" s="28">
        <v>0</v>
      </c>
      <c r="O233" s="29">
        <f t="shared" si="91"/>
        <v>0</v>
      </c>
    </row>
    <row r="234" spans="1:15" ht="15" customHeight="1">
      <c r="A234" s="21"/>
      <c r="B234" s="26" t="s">
        <v>368</v>
      </c>
      <c r="C234" s="27" t="s">
        <v>369</v>
      </c>
      <c r="D234" s="28">
        <v>80000</v>
      </c>
      <c r="E234" s="28">
        <v>0</v>
      </c>
      <c r="F234" s="28">
        <v>0</v>
      </c>
      <c r="G234" s="28">
        <f t="shared" si="87"/>
        <v>80000</v>
      </c>
      <c r="H234" s="28">
        <v>933.9</v>
      </c>
      <c r="I234" s="28">
        <f t="shared" si="88"/>
        <v>79066.1</v>
      </c>
      <c r="J234" s="28">
        <v>933.9</v>
      </c>
      <c r="K234" s="29">
        <f t="shared" si="89"/>
        <v>0</v>
      </c>
      <c r="L234" s="29">
        <f t="shared" si="90"/>
        <v>79066.1</v>
      </c>
      <c r="M234" s="28">
        <v>933.9</v>
      </c>
      <c r="N234" s="28">
        <v>933.9</v>
      </c>
      <c r="O234" s="29">
        <f t="shared" si="91"/>
        <v>0</v>
      </c>
    </row>
    <row r="235" spans="1:15" ht="15" customHeight="1">
      <c r="A235" s="21"/>
      <c r="B235" s="26" t="s">
        <v>370</v>
      </c>
      <c r="C235" s="27" t="s">
        <v>371</v>
      </c>
      <c r="D235" s="28">
        <v>40000</v>
      </c>
      <c r="E235" s="28">
        <v>0</v>
      </c>
      <c r="F235" s="28">
        <v>0</v>
      </c>
      <c r="G235" s="28">
        <f t="shared" si="87"/>
        <v>40000</v>
      </c>
      <c r="H235" s="28">
        <v>0</v>
      </c>
      <c r="I235" s="28">
        <f t="shared" si="88"/>
        <v>40000</v>
      </c>
      <c r="J235" s="28">
        <v>0</v>
      </c>
      <c r="K235" s="29">
        <f t="shared" si="89"/>
        <v>0</v>
      </c>
      <c r="L235" s="29">
        <f t="shared" si="90"/>
        <v>40000</v>
      </c>
      <c r="M235" s="28">
        <v>0</v>
      </c>
      <c r="N235" s="28">
        <v>0</v>
      </c>
      <c r="O235" s="29">
        <f t="shared" si="91"/>
        <v>0</v>
      </c>
    </row>
    <row r="236" spans="1:15" ht="15" customHeight="1">
      <c r="A236" s="21"/>
      <c r="B236" s="26" t="s">
        <v>372</v>
      </c>
      <c r="C236" s="27" t="s">
        <v>373</v>
      </c>
      <c r="D236" s="28">
        <v>0</v>
      </c>
      <c r="E236" s="28">
        <v>0</v>
      </c>
      <c r="F236" s="28">
        <v>0</v>
      </c>
      <c r="G236" s="28">
        <f t="shared" si="87"/>
        <v>0</v>
      </c>
      <c r="H236" s="28">
        <v>12000000</v>
      </c>
      <c r="I236" s="28">
        <f t="shared" si="88"/>
        <v>-12000000</v>
      </c>
      <c r="J236" s="28">
        <v>0</v>
      </c>
      <c r="K236" s="29">
        <f t="shared" si="89"/>
        <v>12000000</v>
      </c>
      <c r="L236" s="29">
        <f t="shared" si="90"/>
        <v>0</v>
      </c>
      <c r="M236" s="28">
        <v>0</v>
      </c>
      <c r="N236" s="28">
        <v>0</v>
      </c>
      <c r="O236" s="29">
        <f t="shared" si="91"/>
        <v>0</v>
      </c>
    </row>
    <row r="237" spans="1:15" ht="15" customHeight="1">
      <c r="A237" s="21"/>
      <c r="B237" s="30"/>
      <c r="C237" s="27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</row>
    <row r="238" spans="1:15" ht="15" customHeight="1">
      <c r="A238" s="21"/>
      <c r="B238" s="15" t="s">
        <v>374</v>
      </c>
      <c r="C238" s="16" t="s">
        <v>430</v>
      </c>
      <c r="D238" s="18">
        <f aca="true" t="shared" si="92" ref="D238:O238">SUBTOTAL(9,D239:D239)</f>
        <v>0</v>
      </c>
      <c r="E238" s="18">
        <f t="shared" si="92"/>
        <v>0</v>
      </c>
      <c r="F238" s="18">
        <f t="shared" si="92"/>
        <v>0</v>
      </c>
      <c r="G238" s="18">
        <f t="shared" si="92"/>
        <v>0</v>
      </c>
      <c r="H238" s="18">
        <f t="shared" si="92"/>
        <v>0</v>
      </c>
      <c r="I238" s="18">
        <f t="shared" si="92"/>
        <v>0</v>
      </c>
      <c r="J238" s="18">
        <f t="shared" si="92"/>
        <v>0</v>
      </c>
      <c r="K238" s="18">
        <f t="shared" si="92"/>
        <v>0</v>
      </c>
      <c r="L238" s="18">
        <f t="shared" si="92"/>
        <v>0</v>
      </c>
      <c r="M238" s="18">
        <f t="shared" si="92"/>
        <v>0</v>
      </c>
      <c r="N238" s="18">
        <f t="shared" si="92"/>
        <v>0</v>
      </c>
      <c r="O238" s="18">
        <f t="shared" si="92"/>
        <v>0</v>
      </c>
    </row>
    <row r="239" spans="1:15" ht="15" customHeight="1">
      <c r="A239" s="21"/>
      <c r="B239" s="30"/>
      <c r="C239" s="2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</row>
    <row r="240" spans="1:15" ht="15" customHeight="1">
      <c r="A240" s="21"/>
      <c r="B240" s="15" t="s">
        <v>375</v>
      </c>
      <c r="C240" s="16" t="s">
        <v>376</v>
      </c>
      <c r="D240" s="18">
        <f aca="true" t="shared" si="93" ref="D240:O240">SUBTOTAL(9,D241:D243)</f>
        <v>550000</v>
      </c>
      <c r="E240" s="18">
        <f t="shared" si="93"/>
        <v>0</v>
      </c>
      <c r="F240" s="18">
        <f t="shared" si="93"/>
        <v>0</v>
      </c>
      <c r="G240" s="18">
        <f t="shared" si="93"/>
        <v>550000</v>
      </c>
      <c r="H240" s="18">
        <f t="shared" si="93"/>
        <v>18000</v>
      </c>
      <c r="I240" s="18">
        <f t="shared" si="93"/>
        <v>532000</v>
      </c>
      <c r="J240" s="18">
        <f t="shared" si="93"/>
        <v>0</v>
      </c>
      <c r="K240" s="18">
        <f t="shared" si="93"/>
        <v>18000</v>
      </c>
      <c r="L240" s="18">
        <f t="shared" si="93"/>
        <v>550000</v>
      </c>
      <c r="M240" s="18">
        <f t="shared" si="93"/>
        <v>0</v>
      </c>
      <c r="N240" s="18">
        <f t="shared" si="93"/>
        <v>0</v>
      </c>
      <c r="O240" s="18">
        <f t="shared" si="93"/>
        <v>0</v>
      </c>
    </row>
    <row r="241" spans="1:15" ht="15" customHeight="1">
      <c r="A241" s="21"/>
      <c r="B241" s="26" t="s">
        <v>379</v>
      </c>
      <c r="C241" s="27" t="s">
        <v>380</v>
      </c>
      <c r="D241" s="28">
        <v>400000</v>
      </c>
      <c r="E241" s="28">
        <v>0</v>
      </c>
      <c r="F241" s="28">
        <v>0</v>
      </c>
      <c r="G241" s="28">
        <f>D241-E241+F241</f>
        <v>400000</v>
      </c>
      <c r="H241" s="28">
        <v>18000</v>
      </c>
      <c r="I241" s="28">
        <f>G241-H241</f>
        <v>382000</v>
      </c>
      <c r="J241" s="28">
        <v>0</v>
      </c>
      <c r="K241" s="29">
        <f>H241-J241</f>
        <v>18000</v>
      </c>
      <c r="L241" s="29">
        <f>G241-J241</f>
        <v>400000</v>
      </c>
      <c r="M241" s="28">
        <v>0</v>
      </c>
      <c r="N241" s="28">
        <v>0</v>
      </c>
      <c r="O241" s="29">
        <f>J241-N241</f>
        <v>0</v>
      </c>
    </row>
    <row r="242" spans="1:15" ht="15" customHeight="1">
      <c r="A242" s="21"/>
      <c r="B242" s="26" t="s">
        <v>381</v>
      </c>
      <c r="C242" s="27" t="s">
        <v>382</v>
      </c>
      <c r="D242" s="28">
        <v>150000</v>
      </c>
      <c r="E242" s="28">
        <v>0</v>
      </c>
      <c r="F242" s="28">
        <v>0</v>
      </c>
      <c r="G242" s="28">
        <f>D242-E242+F242</f>
        <v>150000</v>
      </c>
      <c r="H242" s="28">
        <v>0</v>
      </c>
      <c r="I242" s="28">
        <f>G242-H242</f>
        <v>150000</v>
      </c>
      <c r="J242" s="28">
        <v>0</v>
      </c>
      <c r="K242" s="29">
        <f>H242-J242</f>
        <v>0</v>
      </c>
      <c r="L242" s="29">
        <f>G242-J242</f>
        <v>150000</v>
      </c>
      <c r="M242" s="28">
        <v>0</v>
      </c>
      <c r="N242" s="28">
        <v>0</v>
      </c>
      <c r="O242" s="29">
        <f>J242-N242</f>
        <v>0</v>
      </c>
    </row>
    <row r="243" spans="1:15" ht="15" customHeight="1">
      <c r="A243" s="21"/>
      <c r="B243" s="30"/>
      <c r="C243" s="27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</row>
    <row r="244" spans="1:15" ht="15" customHeight="1">
      <c r="A244" s="21"/>
      <c r="B244" s="15" t="s">
        <v>377</v>
      </c>
      <c r="C244" s="16" t="s">
        <v>378</v>
      </c>
      <c r="D244" s="18">
        <f aca="true" t="shared" si="94" ref="D244:O244">SUBTOTAL(9,D245:D245)</f>
        <v>0</v>
      </c>
      <c r="E244" s="18">
        <f t="shared" si="94"/>
        <v>0</v>
      </c>
      <c r="F244" s="18">
        <f t="shared" si="94"/>
        <v>0</v>
      </c>
      <c r="G244" s="18">
        <f t="shared" si="94"/>
        <v>0</v>
      </c>
      <c r="H244" s="18">
        <f t="shared" si="94"/>
        <v>0</v>
      </c>
      <c r="I244" s="18">
        <f t="shared" si="94"/>
        <v>0</v>
      </c>
      <c r="J244" s="18">
        <f t="shared" si="94"/>
        <v>0</v>
      </c>
      <c r="K244" s="18">
        <f t="shared" si="94"/>
        <v>0</v>
      </c>
      <c r="L244" s="18">
        <f t="shared" si="94"/>
        <v>0</v>
      </c>
      <c r="M244" s="18">
        <f t="shared" si="94"/>
        <v>0</v>
      </c>
      <c r="N244" s="18">
        <f t="shared" si="94"/>
        <v>0</v>
      </c>
      <c r="O244" s="18">
        <f t="shared" si="94"/>
        <v>0</v>
      </c>
    </row>
    <row r="245" spans="1:15" ht="15" customHeight="1">
      <c r="A245" s="21"/>
      <c r="B245" s="22"/>
      <c r="C245" s="21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1:15" ht="15" customHeight="1">
      <c r="A246" s="21"/>
      <c r="B246" s="38" t="str">
        <f>"TOTAL CAPITULO "&amp;B209&amp;":"</f>
        <v>TOTAL CAPITULO 5000:</v>
      </c>
      <c r="C246" s="38"/>
      <c r="D246" s="19">
        <f aca="true" t="shared" si="95" ref="D246:O246">SUBTOTAL(9,D211:D245)</f>
        <v>8642000</v>
      </c>
      <c r="E246" s="19">
        <f t="shared" si="95"/>
        <v>25000</v>
      </c>
      <c r="F246" s="19">
        <f t="shared" si="95"/>
        <v>25000</v>
      </c>
      <c r="G246" s="19">
        <f t="shared" si="95"/>
        <v>8642000</v>
      </c>
      <c r="H246" s="19">
        <f t="shared" si="95"/>
        <v>13602397.47</v>
      </c>
      <c r="I246" s="19">
        <f t="shared" si="95"/>
        <v>-4960397.470000001</v>
      </c>
      <c r="J246" s="19">
        <f t="shared" si="95"/>
        <v>1932.8899999999999</v>
      </c>
      <c r="K246" s="19">
        <f t="shared" si="95"/>
        <v>13600464.58</v>
      </c>
      <c r="L246" s="19">
        <f t="shared" si="95"/>
        <v>8640067.11</v>
      </c>
      <c r="M246" s="19">
        <f t="shared" si="95"/>
        <v>1932.8899999999999</v>
      </c>
      <c r="N246" s="19">
        <f t="shared" si="95"/>
        <v>1932.8899999999999</v>
      </c>
      <c r="O246" s="19">
        <f t="shared" si="95"/>
        <v>0</v>
      </c>
    </row>
    <row r="247" spans="1:15" ht="15" customHeight="1">
      <c r="A247" s="21"/>
      <c r="B247" s="22"/>
      <c r="C247" s="21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1:15" ht="15" customHeight="1">
      <c r="A248" s="21"/>
      <c r="B248" s="12" t="s">
        <v>383</v>
      </c>
      <c r="C248" s="14" t="s">
        <v>384</v>
      </c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1:15" ht="15" customHeight="1">
      <c r="A249" s="21"/>
      <c r="B249" s="22"/>
      <c r="C249" s="21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1:15" ht="15" customHeight="1">
      <c r="A250" s="21"/>
      <c r="B250" s="15" t="s">
        <v>385</v>
      </c>
      <c r="C250" s="16" t="s">
        <v>386</v>
      </c>
      <c r="D250" s="18">
        <f aca="true" t="shared" si="96" ref="D250:O250">SUBTOTAL(9,D251:D252)</f>
        <v>0</v>
      </c>
      <c r="E250" s="18">
        <f t="shared" si="96"/>
        <v>0</v>
      </c>
      <c r="F250" s="18">
        <f t="shared" si="96"/>
        <v>287342820.12</v>
      </c>
      <c r="G250" s="18">
        <f t="shared" si="96"/>
        <v>287342820.12</v>
      </c>
      <c r="H250" s="18">
        <f t="shared" si="96"/>
        <v>248440962.15</v>
      </c>
      <c r="I250" s="18">
        <f t="shared" si="96"/>
        <v>38901857.97</v>
      </c>
      <c r="J250" s="18">
        <f t="shared" si="96"/>
        <v>22126965.7</v>
      </c>
      <c r="K250" s="18">
        <f t="shared" si="96"/>
        <v>226313996.45000002</v>
      </c>
      <c r="L250" s="18">
        <f t="shared" si="96"/>
        <v>265215854.42000002</v>
      </c>
      <c r="M250" s="18">
        <f t="shared" si="96"/>
        <v>17580934.7</v>
      </c>
      <c r="N250" s="18">
        <f t="shared" si="96"/>
        <v>17557867.880000003</v>
      </c>
      <c r="O250" s="18">
        <f t="shared" si="96"/>
        <v>4569097.819999997</v>
      </c>
    </row>
    <row r="251" spans="1:15" ht="15" customHeight="1">
      <c r="A251" s="21"/>
      <c r="B251" s="26" t="s">
        <v>387</v>
      </c>
      <c r="C251" s="27" t="s">
        <v>388</v>
      </c>
      <c r="D251" s="28">
        <v>0</v>
      </c>
      <c r="E251" s="28">
        <v>0</v>
      </c>
      <c r="F251" s="28">
        <v>287342820.12</v>
      </c>
      <c r="G251" s="28">
        <f>D251-E251+F251</f>
        <v>287342820.12</v>
      </c>
      <c r="H251" s="28">
        <v>248440962.15</v>
      </c>
      <c r="I251" s="28">
        <f>G251-H251</f>
        <v>38901857.97</v>
      </c>
      <c r="J251" s="28">
        <v>22126965.7</v>
      </c>
      <c r="K251" s="29">
        <f>H251-J251</f>
        <v>226313996.45000002</v>
      </c>
      <c r="L251" s="29">
        <f>G251-J251</f>
        <v>265215854.42000002</v>
      </c>
      <c r="M251" s="28">
        <v>17580934.7</v>
      </c>
      <c r="N251" s="28">
        <v>17557867.880000003</v>
      </c>
      <c r="O251" s="29">
        <f>J251-N251</f>
        <v>4569097.819999997</v>
      </c>
    </row>
    <row r="252" spans="1:15" ht="15" customHeight="1">
      <c r="A252" s="21"/>
      <c r="B252" s="22"/>
      <c r="C252" s="21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1:15" ht="15" customHeight="1">
      <c r="A253" s="21"/>
      <c r="B253" s="15" t="s">
        <v>389</v>
      </c>
      <c r="C253" s="16" t="s">
        <v>390</v>
      </c>
      <c r="D253" s="18">
        <f aca="true" t="shared" si="97" ref="D253:O253">SUBTOTAL(9,D254:D254)</f>
        <v>0</v>
      </c>
      <c r="E253" s="18">
        <f t="shared" si="97"/>
        <v>0</v>
      </c>
      <c r="F253" s="18">
        <f t="shared" si="97"/>
        <v>0</v>
      </c>
      <c r="G253" s="18">
        <f t="shared" si="97"/>
        <v>0</v>
      </c>
      <c r="H253" s="18">
        <f t="shared" si="97"/>
        <v>0</v>
      </c>
      <c r="I253" s="18">
        <f t="shared" si="97"/>
        <v>0</v>
      </c>
      <c r="J253" s="18">
        <f t="shared" si="97"/>
        <v>0</v>
      </c>
      <c r="K253" s="18">
        <f t="shared" si="97"/>
        <v>0</v>
      </c>
      <c r="L253" s="18">
        <f t="shared" si="97"/>
        <v>0</v>
      </c>
      <c r="M253" s="18">
        <f t="shared" si="97"/>
        <v>0</v>
      </c>
      <c r="N253" s="18">
        <f t="shared" si="97"/>
        <v>0</v>
      </c>
      <c r="O253" s="18">
        <f t="shared" si="97"/>
        <v>0</v>
      </c>
    </row>
    <row r="254" spans="1:15" ht="15" customHeight="1">
      <c r="A254" s="21"/>
      <c r="B254" s="22"/>
      <c r="C254" s="21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1:15" ht="15" customHeight="1">
      <c r="A255" s="21"/>
      <c r="B255" s="15" t="s">
        <v>391</v>
      </c>
      <c r="C255" s="16" t="s">
        <v>392</v>
      </c>
      <c r="D255" s="18">
        <f aca="true" t="shared" si="98" ref="D255:O255">SUBTOTAL(9,D256:D256)</f>
        <v>0</v>
      </c>
      <c r="E255" s="18">
        <f t="shared" si="98"/>
        <v>0</v>
      </c>
      <c r="F255" s="18">
        <f t="shared" si="98"/>
        <v>0</v>
      </c>
      <c r="G255" s="18">
        <f t="shared" si="98"/>
        <v>0</v>
      </c>
      <c r="H255" s="18">
        <f t="shared" si="98"/>
        <v>0</v>
      </c>
      <c r="I255" s="18">
        <f t="shared" si="98"/>
        <v>0</v>
      </c>
      <c r="J255" s="18">
        <f t="shared" si="98"/>
        <v>0</v>
      </c>
      <c r="K255" s="18">
        <f t="shared" si="98"/>
        <v>0</v>
      </c>
      <c r="L255" s="18">
        <f t="shared" si="98"/>
        <v>0</v>
      </c>
      <c r="M255" s="18">
        <f t="shared" si="98"/>
        <v>0</v>
      </c>
      <c r="N255" s="18">
        <f t="shared" si="98"/>
        <v>0</v>
      </c>
      <c r="O255" s="18">
        <f t="shared" si="98"/>
        <v>0</v>
      </c>
    </row>
    <row r="256" spans="1:15" ht="15" customHeight="1">
      <c r="A256" s="21"/>
      <c r="B256" s="22"/>
      <c r="C256" s="21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1:15" ht="15" customHeight="1">
      <c r="A257" s="21"/>
      <c r="B257" s="38" t="str">
        <f>"TOTAL CAPITULO "&amp;B248&amp;":"</f>
        <v>TOTAL CAPITULO 6000:</v>
      </c>
      <c r="C257" s="38"/>
      <c r="D257" s="19">
        <f aca="true" t="shared" si="99" ref="D257:O257">SUBTOTAL(9,D250:D256)</f>
        <v>0</v>
      </c>
      <c r="E257" s="19">
        <f t="shared" si="99"/>
        <v>0</v>
      </c>
      <c r="F257" s="19">
        <f t="shared" si="99"/>
        <v>287342820.12</v>
      </c>
      <c r="G257" s="19">
        <f t="shared" si="99"/>
        <v>287342820.12</v>
      </c>
      <c r="H257" s="19">
        <f t="shared" si="99"/>
        <v>248440962.15</v>
      </c>
      <c r="I257" s="19">
        <f t="shared" si="99"/>
        <v>38901857.97</v>
      </c>
      <c r="J257" s="19">
        <f t="shared" si="99"/>
        <v>22126965.7</v>
      </c>
      <c r="K257" s="19">
        <f t="shared" si="99"/>
        <v>226313996.45000002</v>
      </c>
      <c r="L257" s="19">
        <f t="shared" si="99"/>
        <v>265215854.42000002</v>
      </c>
      <c r="M257" s="19">
        <f t="shared" si="99"/>
        <v>17580934.7</v>
      </c>
      <c r="N257" s="19">
        <f t="shared" si="99"/>
        <v>17557867.880000003</v>
      </c>
      <c r="O257" s="19">
        <f t="shared" si="99"/>
        <v>4569097.819999997</v>
      </c>
    </row>
    <row r="258" spans="1:15" ht="15" customHeight="1">
      <c r="A258" s="21"/>
      <c r="B258" s="22"/>
      <c r="C258" s="21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1:15" ht="15" customHeight="1">
      <c r="A259" s="21"/>
      <c r="B259" s="12" t="s">
        <v>393</v>
      </c>
      <c r="C259" s="17" t="s">
        <v>394</v>
      </c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1:15" ht="15" customHeight="1">
      <c r="A260" s="21"/>
      <c r="B260" s="22"/>
      <c r="C260" s="21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1:15" ht="15" customHeight="1">
      <c r="A261" s="21"/>
      <c r="B261" s="15" t="s">
        <v>395</v>
      </c>
      <c r="C261" s="16" t="s">
        <v>431</v>
      </c>
      <c r="D261" s="18">
        <f aca="true" t="shared" si="100" ref="D261:O261">SUBTOTAL(9,D262:D262)</f>
        <v>0</v>
      </c>
      <c r="E261" s="18">
        <f t="shared" si="100"/>
        <v>0</v>
      </c>
      <c r="F261" s="18">
        <f t="shared" si="100"/>
        <v>0</v>
      </c>
      <c r="G261" s="18">
        <f t="shared" si="100"/>
        <v>0</v>
      </c>
      <c r="H261" s="18">
        <f t="shared" si="100"/>
        <v>0</v>
      </c>
      <c r="I261" s="18">
        <f t="shared" si="100"/>
        <v>0</v>
      </c>
      <c r="J261" s="18">
        <f t="shared" si="100"/>
        <v>0</v>
      </c>
      <c r="K261" s="18">
        <f t="shared" si="100"/>
        <v>0</v>
      </c>
      <c r="L261" s="18">
        <f t="shared" si="100"/>
        <v>0</v>
      </c>
      <c r="M261" s="18">
        <f t="shared" si="100"/>
        <v>0</v>
      </c>
      <c r="N261" s="18">
        <f t="shared" si="100"/>
        <v>0</v>
      </c>
      <c r="O261" s="18">
        <f t="shared" si="100"/>
        <v>0</v>
      </c>
    </row>
    <row r="262" spans="1:15" ht="12.75">
      <c r="A262" s="21"/>
      <c r="B262" s="22"/>
      <c r="C262" s="21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1:15" ht="15" customHeight="1">
      <c r="A263" s="21"/>
      <c r="B263" s="15" t="s">
        <v>396</v>
      </c>
      <c r="C263" s="16" t="s">
        <v>397</v>
      </c>
      <c r="D263" s="18">
        <f aca="true" t="shared" si="101" ref="D263:O263">SUBTOTAL(9,D264:D264)</f>
        <v>0</v>
      </c>
      <c r="E263" s="18">
        <f t="shared" si="101"/>
        <v>0</v>
      </c>
      <c r="F263" s="18">
        <f t="shared" si="101"/>
        <v>0</v>
      </c>
      <c r="G263" s="18">
        <f t="shared" si="101"/>
        <v>0</v>
      </c>
      <c r="H263" s="18">
        <f t="shared" si="101"/>
        <v>0</v>
      </c>
      <c r="I263" s="18">
        <f t="shared" si="101"/>
        <v>0</v>
      </c>
      <c r="J263" s="18">
        <f t="shared" si="101"/>
        <v>0</v>
      </c>
      <c r="K263" s="18">
        <f t="shared" si="101"/>
        <v>0</v>
      </c>
      <c r="L263" s="18">
        <f t="shared" si="101"/>
        <v>0</v>
      </c>
      <c r="M263" s="18">
        <f t="shared" si="101"/>
        <v>0</v>
      </c>
      <c r="N263" s="18">
        <f t="shared" si="101"/>
        <v>0</v>
      </c>
      <c r="O263" s="18">
        <f t="shared" si="101"/>
        <v>0</v>
      </c>
    </row>
    <row r="264" spans="1:15" ht="15" customHeight="1">
      <c r="A264" s="21"/>
      <c r="B264" s="22"/>
      <c r="C264" s="21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1:15" ht="15" customHeight="1">
      <c r="A265" s="21"/>
      <c r="B265" s="15" t="s">
        <v>398</v>
      </c>
      <c r="C265" s="16" t="s">
        <v>432</v>
      </c>
      <c r="D265" s="18">
        <f aca="true" t="shared" si="102" ref="D265:O265">SUBTOTAL(9,D266:D266)</f>
        <v>0</v>
      </c>
      <c r="E265" s="18">
        <f t="shared" si="102"/>
        <v>0</v>
      </c>
      <c r="F265" s="18">
        <f t="shared" si="102"/>
        <v>0</v>
      </c>
      <c r="G265" s="18">
        <f t="shared" si="102"/>
        <v>0</v>
      </c>
      <c r="H265" s="18">
        <f t="shared" si="102"/>
        <v>0</v>
      </c>
      <c r="I265" s="18">
        <f t="shared" si="102"/>
        <v>0</v>
      </c>
      <c r="J265" s="18">
        <f t="shared" si="102"/>
        <v>0</v>
      </c>
      <c r="K265" s="18">
        <f t="shared" si="102"/>
        <v>0</v>
      </c>
      <c r="L265" s="18">
        <f t="shared" si="102"/>
        <v>0</v>
      </c>
      <c r="M265" s="18">
        <f t="shared" si="102"/>
        <v>0</v>
      </c>
      <c r="N265" s="18">
        <f t="shared" si="102"/>
        <v>0</v>
      </c>
      <c r="O265" s="18">
        <f t="shared" si="102"/>
        <v>0</v>
      </c>
    </row>
    <row r="266" spans="1:15" ht="15" customHeight="1">
      <c r="A266" s="21"/>
      <c r="B266" s="22"/>
      <c r="C266" s="21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1:15" ht="15" customHeight="1">
      <c r="A267" s="21"/>
      <c r="B267" s="15" t="s">
        <v>399</v>
      </c>
      <c r="C267" s="16" t="s">
        <v>433</v>
      </c>
      <c r="D267" s="18">
        <f aca="true" t="shared" si="103" ref="D267:O267">SUBTOTAL(9,D268:D268)</f>
        <v>0</v>
      </c>
      <c r="E267" s="18">
        <f t="shared" si="103"/>
        <v>0</v>
      </c>
      <c r="F267" s="18">
        <f t="shared" si="103"/>
        <v>0</v>
      </c>
      <c r="G267" s="18">
        <f t="shared" si="103"/>
        <v>0</v>
      </c>
      <c r="H267" s="18">
        <f t="shared" si="103"/>
        <v>0</v>
      </c>
      <c r="I267" s="18">
        <f t="shared" si="103"/>
        <v>0</v>
      </c>
      <c r="J267" s="18">
        <f t="shared" si="103"/>
        <v>0</v>
      </c>
      <c r="K267" s="18">
        <f t="shared" si="103"/>
        <v>0</v>
      </c>
      <c r="L267" s="18">
        <f t="shared" si="103"/>
        <v>0</v>
      </c>
      <c r="M267" s="18">
        <f t="shared" si="103"/>
        <v>0</v>
      </c>
      <c r="N267" s="18">
        <f t="shared" si="103"/>
        <v>0</v>
      </c>
      <c r="O267" s="18">
        <f t="shared" si="103"/>
        <v>0</v>
      </c>
    </row>
    <row r="268" spans="1:15" ht="15" customHeight="1">
      <c r="A268" s="21"/>
      <c r="B268" s="22"/>
      <c r="C268" s="21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1:15" ht="15" customHeight="1">
      <c r="A269" s="21"/>
      <c r="B269" s="15" t="s">
        <v>400</v>
      </c>
      <c r="C269" s="16" t="s">
        <v>434</v>
      </c>
      <c r="D269" s="18">
        <f aca="true" t="shared" si="104" ref="D269:O269">SUBTOTAL(9,D270:D270)</f>
        <v>0</v>
      </c>
      <c r="E269" s="18">
        <f t="shared" si="104"/>
        <v>0</v>
      </c>
      <c r="F269" s="18">
        <f t="shared" si="104"/>
        <v>0</v>
      </c>
      <c r="G269" s="18">
        <f t="shared" si="104"/>
        <v>0</v>
      </c>
      <c r="H269" s="18">
        <f t="shared" si="104"/>
        <v>0</v>
      </c>
      <c r="I269" s="18">
        <f t="shared" si="104"/>
        <v>0</v>
      </c>
      <c r="J269" s="18">
        <f t="shared" si="104"/>
        <v>0</v>
      </c>
      <c r="K269" s="18">
        <f t="shared" si="104"/>
        <v>0</v>
      </c>
      <c r="L269" s="18">
        <f t="shared" si="104"/>
        <v>0</v>
      </c>
      <c r="M269" s="18">
        <f t="shared" si="104"/>
        <v>0</v>
      </c>
      <c r="N269" s="18">
        <f t="shared" si="104"/>
        <v>0</v>
      </c>
      <c r="O269" s="18">
        <f t="shared" si="104"/>
        <v>0</v>
      </c>
    </row>
    <row r="270" spans="1:15" ht="12.75">
      <c r="A270" s="21"/>
      <c r="B270" s="22"/>
      <c r="C270" s="21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1:15" ht="15" customHeight="1">
      <c r="A271" s="21"/>
      <c r="B271" s="15" t="s">
        <v>401</v>
      </c>
      <c r="C271" s="16" t="s">
        <v>402</v>
      </c>
      <c r="D271" s="18">
        <f aca="true" t="shared" si="105" ref="D271:O271">SUBTOTAL(9,D272:D272)</f>
        <v>0</v>
      </c>
      <c r="E271" s="18">
        <f t="shared" si="105"/>
        <v>0</v>
      </c>
      <c r="F271" s="18">
        <f t="shared" si="105"/>
        <v>0</v>
      </c>
      <c r="G271" s="18">
        <f t="shared" si="105"/>
        <v>0</v>
      </c>
      <c r="H271" s="18">
        <f t="shared" si="105"/>
        <v>0</v>
      </c>
      <c r="I271" s="18">
        <f t="shared" si="105"/>
        <v>0</v>
      </c>
      <c r="J271" s="18">
        <f t="shared" si="105"/>
        <v>0</v>
      </c>
      <c r="K271" s="18">
        <f t="shared" si="105"/>
        <v>0</v>
      </c>
      <c r="L271" s="18">
        <f t="shared" si="105"/>
        <v>0</v>
      </c>
      <c r="M271" s="18">
        <f t="shared" si="105"/>
        <v>0</v>
      </c>
      <c r="N271" s="18">
        <f t="shared" si="105"/>
        <v>0</v>
      </c>
      <c r="O271" s="18">
        <f t="shared" si="105"/>
        <v>0</v>
      </c>
    </row>
    <row r="272" spans="1:15" ht="15" customHeight="1">
      <c r="A272" s="21"/>
      <c r="B272" s="22"/>
      <c r="C272" s="21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1:15" ht="15" customHeight="1">
      <c r="A273" s="21"/>
      <c r="B273" s="15" t="s">
        <v>403</v>
      </c>
      <c r="C273" s="16" t="s">
        <v>404</v>
      </c>
      <c r="D273" s="18">
        <f aca="true" t="shared" si="106" ref="D273:O273">SUBTOTAL(9,D274:D274)</f>
        <v>0</v>
      </c>
      <c r="E273" s="18">
        <f t="shared" si="106"/>
        <v>0</v>
      </c>
      <c r="F273" s="18">
        <f t="shared" si="106"/>
        <v>0</v>
      </c>
      <c r="G273" s="18">
        <f t="shared" si="106"/>
        <v>0</v>
      </c>
      <c r="H273" s="18">
        <f t="shared" si="106"/>
        <v>0</v>
      </c>
      <c r="I273" s="18">
        <f t="shared" si="106"/>
        <v>0</v>
      </c>
      <c r="J273" s="18">
        <f t="shared" si="106"/>
        <v>0</v>
      </c>
      <c r="K273" s="18">
        <f t="shared" si="106"/>
        <v>0</v>
      </c>
      <c r="L273" s="18">
        <f t="shared" si="106"/>
        <v>0</v>
      </c>
      <c r="M273" s="18">
        <f t="shared" si="106"/>
        <v>0</v>
      </c>
      <c r="N273" s="18">
        <f t="shared" si="106"/>
        <v>0</v>
      </c>
      <c r="O273" s="18">
        <f t="shared" si="106"/>
        <v>0</v>
      </c>
    </row>
    <row r="274" spans="1:15" ht="12.75">
      <c r="A274" s="21"/>
      <c r="B274" s="22"/>
      <c r="C274" s="21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1:15" ht="15" customHeight="1">
      <c r="A275" s="21"/>
      <c r="B275" s="38" t="str">
        <f>"TOTAL CAPITULO "&amp;B259&amp;":"</f>
        <v>TOTAL CAPITULO 7000:</v>
      </c>
      <c r="C275" s="39"/>
      <c r="D275" s="19">
        <f aca="true" t="shared" si="107" ref="D275:O275">SUBTOTAL(9,D261:D274)</f>
        <v>0</v>
      </c>
      <c r="E275" s="19">
        <f t="shared" si="107"/>
        <v>0</v>
      </c>
      <c r="F275" s="19">
        <f t="shared" si="107"/>
        <v>0</v>
      </c>
      <c r="G275" s="19">
        <f t="shared" si="107"/>
        <v>0</v>
      </c>
      <c r="H275" s="19">
        <f t="shared" si="107"/>
        <v>0</v>
      </c>
      <c r="I275" s="19">
        <f t="shared" si="107"/>
        <v>0</v>
      </c>
      <c r="J275" s="19">
        <f t="shared" si="107"/>
        <v>0</v>
      </c>
      <c r="K275" s="19">
        <f t="shared" si="107"/>
        <v>0</v>
      </c>
      <c r="L275" s="19">
        <f t="shared" si="107"/>
        <v>0</v>
      </c>
      <c r="M275" s="19">
        <f t="shared" si="107"/>
        <v>0</v>
      </c>
      <c r="N275" s="19">
        <f t="shared" si="107"/>
        <v>0</v>
      </c>
      <c r="O275" s="19">
        <f t="shared" si="107"/>
        <v>0</v>
      </c>
    </row>
    <row r="276" spans="1:15" ht="15" customHeight="1">
      <c r="A276" s="21"/>
      <c r="B276" s="22"/>
      <c r="C276" s="21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1:15" ht="15" customHeight="1">
      <c r="A277" s="21"/>
      <c r="B277" s="12" t="s">
        <v>405</v>
      </c>
      <c r="C277" s="14" t="s">
        <v>406</v>
      </c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1:15" ht="15" customHeight="1">
      <c r="A278" s="21"/>
      <c r="B278" s="22"/>
      <c r="C278" s="21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1:15" ht="15" customHeight="1">
      <c r="A279" s="21"/>
      <c r="B279" s="15" t="s">
        <v>407</v>
      </c>
      <c r="C279" s="16" t="s">
        <v>408</v>
      </c>
      <c r="D279" s="18">
        <f aca="true" t="shared" si="108" ref="D279:O279">SUBTOTAL(9,D280:D280)</f>
        <v>0</v>
      </c>
      <c r="E279" s="18">
        <f t="shared" si="108"/>
        <v>0</v>
      </c>
      <c r="F279" s="18">
        <f t="shared" si="108"/>
        <v>0</v>
      </c>
      <c r="G279" s="18">
        <f t="shared" si="108"/>
        <v>0</v>
      </c>
      <c r="H279" s="18">
        <f t="shared" si="108"/>
        <v>0</v>
      </c>
      <c r="I279" s="18">
        <f t="shared" si="108"/>
        <v>0</v>
      </c>
      <c r="J279" s="18">
        <f t="shared" si="108"/>
        <v>0</v>
      </c>
      <c r="K279" s="18">
        <f t="shared" si="108"/>
        <v>0</v>
      </c>
      <c r="L279" s="18">
        <f t="shared" si="108"/>
        <v>0</v>
      </c>
      <c r="M279" s="18">
        <f t="shared" si="108"/>
        <v>0</v>
      </c>
      <c r="N279" s="18">
        <f t="shared" si="108"/>
        <v>0</v>
      </c>
      <c r="O279" s="18">
        <f t="shared" si="108"/>
        <v>0</v>
      </c>
    </row>
    <row r="280" spans="1:15" ht="15" customHeight="1">
      <c r="A280" s="21"/>
      <c r="B280" s="22"/>
      <c r="C280" s="21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1:15" ht="15" customHeight="1">
      <c r="A281" s="21"/>
      <c r="B281" s="15" t="s">
        <v>435</v>
      </c>
      <c r="C281" s="16" t="s">
        <v>409</v>
      </c>
      <c r="D281" s="18">
        <f aca="true" t="shared" si="109" ref="D281:O281">SUBTOTAL(9,D282:D282)</f>
        <v>0</v>
      </c>
      <c r="E281" s="18">
        <f t="shared" si="109"/>
        <v>0</v>
      </c>
      <c r="F281" s="18">
        <f t="shared" si="109"/>
        <v>0</v>
      </c>
      <c r="G281" s="18">
        <f t="shared" si="109"/>
        <v>0</v>
      </c>
      <c r="H281" s="18">
        <f t="shared" si="109"/>
        <v>0</v>
      </c>
      <c r="I281" s="18">
        <f t="shared" si="109"/>
        <v>0</v>
      </c>
      <c r="J281" s="18">
        <f t="shared" si="109"/>
        <v>0</v>
      </c>
      <c r="K281" s="18">
        <f t="shared" si="109"/>
        <v>0</v>
      </c>
      <c r="L281" s="18">
        <f t="shared" si="109"/>
        <v>0</v>
      </c>
      <c r="M281" s="18">
        <f t="shared" si="109"/>
        <v>0</v>
      </c>
      <c r="N281" s="18">
        <f t="shared" si="109"/>
        <v>0</v>
      </c>
      <c r="O281" s="18">
        <f t="shared" si="109"/>
        <v>0</v>
      </c>
    </row>
    <row r="282" spans="1:15" ht="15" customHeight="1">
      <c r="A282" s="21"/>
      <c r="B282" s="22"/>
      <c r="C282" s="21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1:15" ht="15" customHeight="1">
      <c r="A283" s="21"/>
      <c r="B283" s="15" t="s">
        <v>410</v>
      </c>
      <c r="C283" s="16" t="s">
        <v>411</v>
      </c>
      <c r="D283" s="18">
        <f aca="true" t="shared" si="110" ref="D283:O283">SUBTOTAL(9,D284:D284)</f>
        <v>0</v>
      </c>
      <c r="E283" s="18">
        <f t="shared" si="110"/>
        <v>0</v>
      </c>
      <c r="F283" s="18">
        <f t="shared" si="110"/>
        <v>0</v>
      </c>
      <c r="G283" s="18">
        <f t="shared" si="110"/>
        <v>0</v>
      </c>
      <c r="H283" s="18">
        <f t="shared" si="110"/>
        <v>0</v>
      </c>
      <c r="I283" s="18">
        <f t="shared" si="110"/>
        <v>0</v>
      </c>
      <c r="J283" s="18">
        <f t="shared" si="110"/>
        <v>0</v>
      </c>
      <c r="K283" s="18">
        <f t="shared" si="110"/>
        <v>0</v>
      </c>
      <c r="L283" s="18">
        <f t="shared" si="110"/>
        <v>0</v>
      </c>
      <c r="M283" s="18">
        <f t="shared" si="110"/>
        <v>0</v>
      </c>
      <c r="N283" s="18">
        <f t="shared" si="110"/>
        <v>0</v>
      </c>
      <c r="O283" s="18">
        <f t="shared" si="110"/>
        <v>0</v>
      </c>
    </row>
    <row r="284" spans="1:15" ht="15" customHeight="1">
      <c r="A284" s="21"/>
      <c r="B284" s="22"/>
      <c r="C284" s="21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1:15" ht="15" customHeight="1">
      <c r="A285" s="21"/>
      <c r="B285" s="38" t="str">
        <f>"TOTAL CAPITULO "&amp;B277&amp;":"</f>
        <v>TOTAL CAPITULO 8000:</v>
      </c>
      <c r="C285" s="38"/>
      <c r="D285" s="19">
        <f aca="true" t="shared" si="111" ref="D285:O285">SUBTOTAL(9,D279:D284)</f>
        <v>0</v>
      </c>
      <c r="E285" s="19">
        <f t="shared" si="111"/>
        <v>0</v>
      </c>
      <c r="F285" s="19">
        <f t="shared" si="111"/>
        <v>0</v>
      </c>
      <c r="G285" s="19">
        <f t="shared" si="111"/>
        <v>0</v>
      </c>
      <c r="H285" s="19">
        <f t="shared" si="111"/>
        <v>0</v>
      </c>
      <c r="I285" s="19">
        <f t="shared" si="111"/>
        <v>0</v>
      </c>
      <c r="J285" s="19">
        <f t="shared" si="111"/>
        <v>0</v>
      </c>
      <c r="K285" s="19">
        <f t="shared" si="111"/>
        <v>0</v>
      </c>
      <c r="L285" s="19">
        <f t="shared" si="111"/>
        <v>0</v>
      </c>
      <c r="M285" s="19">
        <f t="shared" si="111"/>
        <v>0</v>
      </c>
      <c r="N285" s="19">
        <f t="shared" si="111"/>
        <v>0</v>
      </c>
      <c r="O285" s="19">
        <f t="shared" si="111"/>
        <v>0</v>
      </c>
    </row>
    <row r="286" spans="1:15" ht="15" customHeight="1">
      <c r="A286" s="21"/>
      <c r="B286" s="22"/>
      <c r="C286" s="21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1:15" ht="15" customHeight="1">
      <c r="A287" s="21"/>
      <c r="B287" s="12" t="s">
        <v>412</v>
      </c>
      <c r="C287" s="17" t="s">
        <v>436</v>
      </c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1:15" ht="15" customHeight="1">
      <c r="A288" s="21"/>
      <c r="B288" s="22"/>
      <c r="C288" s="21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1:15" ht="15" customHeight="1">
      <c r="A289" s="21"/>
      <c r="B289" s="15" t="s">
        <v>413</v>
      </c>
      <c r="C289" s="16" t="s">
        <v>437</v>
      </c>
      <c r="D289" s="18">
        <f aca="true" t="shared" si="112" ref="D289:O289">SUBTOTAL(9,D290:D290)</f>
        <v>0</v>
      </c>
      <c r="E289" s="18">
        <f t="shared" si="112"/>
        <v>0</v>
      </c>
      <c r="F289" s="18">
        <f t="shared" si="112"/>
        <v>0</v>
      </c>
      <c r="G289" s="18">
        <f t="shared" si="112"/>
        <v>0</v>
      </c>
      <c r="H289" s="18">
        <f t="shared" si="112"/>
        <v>0</v>
      </c>
      <c r="I289" s="18">
        <f t="shared" si="112"/>
        <v>0</v>
      </c>
      <c r="J289" s="18">
        <f t="shared" si="112"/>
        <v>0</v>
      </c>
      <c r="K289" s="18">
        <f t="shared" si="112"/>
        <v>0</v>
      </c>
      <c r="L289" s="18">
        <f t="shared" si="112"/>
        <v>0</v>
      </c>
      <c r="M289" s="18">
        <f t="shared" si="112"/>
        <v>0</v>
      </c>
      <c r="N289" s="18">
        <f t="shared" si="112"/>
        <v>0</v>
      </c>
      <c r="O289" s="18">
        <f t="shared" si="112"/>
        <v>0</v>
      </c>
    </row>
    <row r="290" spans="1:15" ht="15" customHeight="1">
      <c r="A290" s="21"/>
      <c r="B290" s="22"/>
      <c r="C290" s="21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1:15" ht="15" customHeight="1">
      <c r="A291" s="21"/>
      <c r="B291" s="15" t="s">
        <v>414</v>
      </c>
      <c r="C291" s="16" t="s">
        <v>415</v>
      </c>
      <c r="D291" s="18">
        <f aca="true" t="shared" si="113" ref="D291:O291">SUBTOTAL(9,D292:D292)</f>
        <v>0</v>
      </c>
      <c r="E291" s="18">
        <f t="shared" si="113"/>
        <v>0</v>
      </c>
      <c r="F291" s="18">
        <f t="shared" si="113"/>
        <v>0</v>
      </c>
      <c r="G291" s="18">
        <f t="shared" si="113"/>
        <v>0</v>
      </c>
      <c r="H291" s="18">
        <f t="shared" si="113"/>
        <v>0</v>
      </c>
      <c r="I291" s="18">
        <f t="shared" si="113"/>
        <v>0</v>
      </c>
      <c r="J291" s="18">
        <f t="shared" si="113"/>
        <v>0</v>
      </c>
      <c r="K291" s="18">
        <f t="shared" si="113"/>
        <v>0</v>
      </c>
      <c r="L291" s="18">
        <f t="shared" si="113"/>
        <v>0</v>
      </c>
      <c r="M291" s="18">
        <f t="shared" si="113"/>
        <v>0</v>
      </c>
      <c r="N291" s="18">
        <f t="shared" si="113"/>
        <v>0</v>
      </c>
      <c r="O291" s="18">
        <f t="shared" si="113"/>
        <v>0</v>
      </c>
    </row>
    <row r="292" spans="1:15" ht="15" customHeight="1">
      <c r="A292" s="21"/>
      <c r="B292" s="22"/>
      <c r="C292" s="21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1:15" ht="15" customHeight="1">
      <c r="A293" s="21"/>
      <c r="B293" s="15" t="s">
        <v>416</v>
      </c>
      <c r="C293" s="16" t="s">
        <v>417</v>
      </c>
      <c r="D293" s="18">
        <f aca="true" t="shared" si="114" ref="D293:O293">SUBTOTAL(9,D294:D294)</f>
        <v>0</v>
      </c>
      <c r="E293" s="18">
        <f t="shared" si="114"/>
        <v>0</v>
      </c>
      <c r="F293" s="18">
        <f t="shared" si="114"/>
        <v>0</v>
      </c>
      <c r="G293" s="18">
        <f t="shared" si="114"/>
        <v>0</v>
      </c>
      <c r="H293" s="18">
        <f t="shared" si="114"/>
        <v>0</v>
      </c>
      <c r="I293" s="18">
        <f t="shared" si="114"/>
        <v>0</v>
      </c>
      <c r="J293" s="18">
        <f t="shared" si="114"/>
        <v>0</v>
      </c>
      <c r="K293" s="18">
        <f t="shared" si="114"/>
        <v>0</v>
      </c>
      <c r="L293" s="18">
        <f t="shared" si="114"/>
        <v>0</v>
      </c>
      <c r="M293" s="18">
        <f t="shared" si="114"/>
        <v>0</v>
      </c>
      <c r="N293" s="18">
        <f t="shared" si="114"/>
        <v>0</v>
      </c>
      <c r="O293" s="18">
        <f t="shared" si="114"/>
        <v>0</v>
      </c>
    </row>
    <row r="294" spans="1:15" ht="15" customHeight="1">
      <c r="A294" s="21"/>
      <c r="B294" s="22"/>
      <c r="C294" s="21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1:15" ht="15" customHeight="1">
      <c r="A295" s="21"/>
      <c r="B295" s="15" t="s">
        <v>418</v>
      </c>
      <c r="C295" s="16" t="s">
        <v>419</v>
      </c>
      <c r="D295" s="18">
        <f aca="true" t="shared" si="115" ref="D295:O295">SUBTOTAL(9,D296:D296)</f>
        <v>0</v>
      </c>
      <c r="E295" s="18">
        <f t="shared" si="115"/>
        <v>0</v>
      </c>
      <c r="F295" s="18">
        <f t="shared" si="115"/>
        <v>0</v>
      </c>
      <c r="G295" s="18">
        <f t="shared" si="115"/>
        <v>0</v>
      </c>
      <c r="H295" s="18">
        <f t="shared" si="115"/>
        <v>0</v>
      </c>
      <c r="I295" s="18">
        <f t="shared" si="115"/>
        <v>0</v>
      </c>
      <c r="J295" s="18">
        <f t="shared" si="115"/>
        <v>0</v>
      </c>
      <c r="K295" s="18">
        <f t="shared" si="115"/>
        <v>0</v>
      </c>
      <c r="L295" s="18">
        <f t="shared" si="115"/>
        <v>0</v>
      </c>
      <c r="M295" s="18">
        <f t="shared" si="115"/>
        <v>0</v>
      </c>
      <c r="N295" s="18">
        <f t="shared" si="115"/>
        <v>0</v>
      </c>
      <c r="O295" s="18">
        <f t="shared" si="115"/>
        <v>0</v>
      </c>
    </row>
    <row r="296" spans="1:15" ht="15" customHeight="1">
      <c r="A296" s="21"/>
      <c r="B296" s="22"/>
      <c r="C296" s="21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1:15" ht="15" customHeight="1">
      <c r="A297" s="21"/>
      <c r="B297" s="15" t="s">
        <v>420</v>
      </c>
      <c r="C297" s="16" t="s">
        <v>438</v>
      </c>
      <c r="D297" s="18">
        <f aca="true" t="shared" si="116" ref="D297:O297">SUBTOTAL(9,D298:D298)</f>
        <v>0</v>
      </c>
      <c r="E297" s="18">
        <f t="shared" si="116"/>
        <v>0</v>
      </c>
      <c r="F297" s="18">
        <f t="shared" si="116"/>
        <v>0</v>
      </c>
      <c r="G297" s="18">
        <f t="shared" si="116"/>
        <v>0</v>
      </c>
      <c r="H297" s="18">
        <f t="shared" si="116"/>
        <v>0</v>
      </c>
      <c r="I297" s="18">
        <f t="shared" si="116"/>
        <v>0</v>
      </c>
      <c r="J297" s="18">
        <f t="shared" si="116"/>
        <v>0</v>
      </c>
      <c r="K297" s="18">
        <f t="shared" si="116"/>
        <v>0</v>
      </c>
      <c r="L297" s="18">
        <f t="shared" si="116"/>
        <v>0</v>
      </c>
      <c r="M297" s="18">
        <f t="shared" si="116"/>
        <v>0</v>
      </c>
      <c r="N297" s="18">
        <f t="shared" si="116"/>
        <v>0</v>
      </c>
      <c r="O297" s="18">
        <f t="shared" si="116"/>
        <v>0</v>
      </c>
    </row>
    <row r="298" spans="1:15" ht="15" customHeight="1">
      <c r="A298" s="21"/>
      <c r="B298" s="22"/>
      <c r="C298" s="21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1:15" ht="15" customHeight="1">
      <c r="A299" s="21"/>
      <c r="B299" s="15" t="s">
        <v>421</v>
      </c>
      <c r="C299" s="16" t="s">
        <v>422</v>
      </c>
      <c r="D299" s="18">
        <f aca="true" t="shared" si="117" ref="D299:O299">SUBTOTAL(9,D300:D300)</f>
        <v>0</v>
      </c>
      <c r="E299" s="18">
        <f t="shared" si="117"/>
        <v>0</v>
      </c>
      <c r="F299" s="18">
        <f t="shared" si="117"/>
        <v>0</v>
      </c>
      <c r="G299" s="18">
        <f t="shared" si="117"/>
        <v>0</v>
      </c>
      <c r="H299" s="18">
        <f t="shared" si="117"/>
        <v>0</v>
      </c>
      <c r="I299" s="18">
        <f t="shared" si="117"/>
        <v>0</v>
      </c>
      <c r="J299" s="18">
        <f t="shared" si="117"/>
        <v>0</v>
      </c>
      <c r="K299" s="18">
        <f t="shared" si="117"/>
        <v>0</v>
      </c>
      <c r="L299" s="18">
        <f t="shared" si="117"/>
        <v>0</v>
      </c>
      <c r="M299" s="18">
        <f t="shared" si="117"/>
        <v>0</v>
      </c>
      <c r="N299" s="18">
        <f t="shared" si="117"/>
        <v>0</v>
      </c>
      <c r="O299" s="18">
        <f t="shared" si="117"/>
        <v>0</v>
      </c>
    </row>
    <row r="300" spans="1:15" ht="15" customHeight="1">
      <c r="A300" s="21"/>
      <c r="B300" s="22"/>
      <c r="C300" s="21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1:15" ht="15" customHeight="1">
      <c r="A301" s="21"/>
      <c r="B301" s="15" t="s">
        <v>423</v>
      </c>
      <c r="C301" s="16" t="s">
        <v>439</v>
      </c>
      <c r="D301" s="18">
        <f aca="true" t="shared" si="118" ref="D301:O301">SUBTOTAL(9,D302:D302)</f>
        <v>0</v>
      </c>
      <c r="E301" s="18">
        <f t="shared" si="118"/>
        <v>0</v>
      </c>
      <c r="F301" s="18">
        <f t="shared" si="118"/>
        <v>0</v>
      </c>
      <c r="G301" s="18">
        <f t="shared" si="118"/>
        <v>0</v>
      </c>
      <c r="H301" s="18">
        <f t="shared" si="118"/>
        <v>0</v>
      </c>
      <c r="I301" s="18">
        <f t="shared" si="118"/>
        <v>0</v>
      </c>
      <c r="J301" s="18">
        <f t="shared" si="118"/>
        <v>0</v>
      </c>
      <c r="K301" s="18">
        <f t="shared" si="118"/>
        <v>0</v>
      </c>
      <c r="L301" s="18">
        <f t="shared" si="118"/>
        <v>0</v>
      </c>
      <c r="M301" s="18">
        <f t="shared" si="118"/>
        <v>0</v>
      </c>
      <c r="N301" s="18">
        <f t="shared" si="118"/>
        <v>0</v>
      </c>
      <c r="O301" s="18">
        <f t="shared" si="118"/>
        <v>0</v>
      </c>
    </row>
    <row r="302" spans="1:15" ht="15" customHeight="1">
      <c r="A302" s="21"/>
      <c r="B302" s="22"/>
      <c r="C302" s="21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1:15" ht="15" customHeight="1">
      <c r="A303" s="21"/>
      <c r="B303" s="38" t="str">
        <f>"TOTAL CAPITULO "&amp;B287&amp;":"</f>
        <v>TOTAL CAPITULO 9000:</v>
      </c>
      <c r="C303" s="39"/>
      <c r="D303" s="19">
        <f aca="true" t="shared" si="119" ref="D303:O303">SUBTOTAL(9,D289:D302)</f>
        <v>0</v>
      </c>
      <c r="E303" s="19">
        <f t="shared" si="119"/>
        <v>0</v>
      </c>
      <c r="F303" s="19">
        <f t="shared" si="119"/>
        <v>0</v>
      </c>
      <c r="G303" s="19">
        <f t="shared" si="119"/>
        <v>0</v>
      </c>
      <c r="H303" s="19">
        <f t="shared" si="119"/>
        <v>0</v>
      </c>
      <c r="I303" s="19">
        <f t="shared" si="119"/>
        <v>0</v>
      </c>
      <c r="J303" s="19">
        <f t="shared" si="119"/>
        <v>0</v>
      </c>
      <c r="K303" s="19">
        <f t="shared" si="119"/>
        <v>0</v>
      </c>
      <c r="L303" s="19">
        <f t="shared" si="119"/>
        <v>0</v>
      </c>
      <c r="M303" s="19">
        <f t="shared" si="119"/>
        <v>0</v>
      </c>
      <c r="N303" s="19">
        <f t="shared" si="119"/>
        <v>0</v>
      </c>
      <c r="O303" s="19">
        <f t="shared" si="119"/>
        <v>0</v>
      </c>
    </row>
    <row r="304" spans="1:15" ht="15" customHeight="1">
      <c r="A304" s="21"/>
      <c r="B304" s="22"/>
      <c r="C304" s="21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1:15" ht="15" customHeight="1">
      <c r="A305" s="21"/>
      <c r="B305" s="40" t="s">
        <v>440</v>
      </c>
      <c r="C305" s="40"/>
      <c r="D305" s="20">
        <f aca="true" t="shared" si="120" ref="D305:O305">SUM(D49,D111,D188,D207,D246,D257,D275,D285,D303)</f>
        <v>1085579779</v>
      </c>
      <c r="E305" s="20">
        <f t="shared" si="120"/>
        <v>222000</v>
      </c>
      <c r="F305" s="20">
        <f t="shared" si="120"/>
        <v>303564820.12</v>
      </c>
      <c r="G305" s="20">
        <f t="shared" si="120"/>
        <v>1388922599.12</v>
      </c>
      <c r="H305" s="20">
        <f t="shared" si="120"/>
        <v>580160296.8000001</v>
      </c>
      <c r="I305" s="20">
        <f t="shared" si="120"/>
        <v>808762302.32</v>
      </c>
      <c r="J305" s="20">
        <f t="shared" si="120"/>
        <v>181844124.63</v>
      </c>
      <c r="K305" s="20">
        <f t="shared" si="120"/>
        <v>398316172.1700001</v>
      </c>
      <c r="L305" s="20">
        <f t="shared" si="120"/>
        <v>1207078474.49</v>
      </c>
      <c r="M305" s="20">
        <f t="shared" si="120"/>
        <v>173757065.70999998</v>
      </c>
      <c r="N305" s="20">
        <f t="shared" si="120"/>
        <v>173117215.05999997</v>
      </c>
      <c r="O305" s="20">
        <f t="shared" si="120"/>
        <v>8726909.569999998</v>
      </c>
    </row>
    <row r="306" spans="1:15" ht="15" customHeight="1">
      <c r="A306" s="21"/>
      <c r="B306" s="22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</row>
    <row r="307" spans="1:15" ht="15" customHeight="1">
      <c r="A307" s="3"/>
      <c r="B307" s="4"/>
      <c r="C307" s="3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</row>
    <row r="308" spans="1:15" ht="15" customHeight="1">
      <c r="A308" s="3"/>
      <c r="B308" s="9"/>
      <c r="C308" s="9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spans="1:15" ht="15" customHeight="1">
      <c r="A309" s="5"/>
      <c r="B309" s="6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</row>
  </sheetData>
  <sheetProtection/>
  <mergeCells count="24">
    <mergeCell ref="B303:C303"/>
    <mergeCell ref="B305:C305"/>
    <mergeCell ref="B111:C111"/>
    <mergeCell ref="B188:C188"/>
    <mergeCell ref="B207:C207"/>
    <mergeCell ref="B246:C246"/>
    <mergeCell ref="B257:C257"/>
    <mergeCell ref="B275:C275"/>
    <mergeCell ref="I7:I8"/>
    <mergeCell ref="L7:L8"/>
    <mergeCell ref="H7:H8"/>
    <mergeCell ref="D7:D8"/>
    <mergeCell ref="B285:C285"/>
    <mergeCell ref="B49:C49"/>
    <mergeCell ref="B3:O3"/>
    <mergeCell ref="B4:O4"/>
    <mergeCell ref="N7:N8"/>
    <mergeCell ref="O7:O8"/>
    <mergeCell ref="J7:J8"/>
    <mergeCell ref="B7:C8"/>
    <mergeCell ref="M7:M8"/>
    <mergeCell ref="K7:K8"/>
    <mergeCell ref="G7:G8"/>
    <mergeCell ref="E7:F7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btorres</cp:lastModifiedBy>
  <cp:lastPrinted>2016-03-18T17:07:27Z</cp:lastPrinted>
  <dcterms:created xsi:type="dcterms:W3CDTF">2013-04-18T20:56:07Z</dcterms:created>
  <dcterms:modified xsi:type="dcterms:W3CDTF">2016-03-18T21:50:37Z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